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ület\2017. évi előterjesztések\2017.06.29. rendes\"/>
    </mc:Choice>
  </mc:AlternateContent>
  <bookViews>
    <workbookView xWindow="0" yWindow="0" windowWidth="28800" windowHeight="1161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G44" i="1"/>
  <c r="D44" i="1"/>
  <c r="B44" i="1" s="1"/>
  <c r="J58" i="1" l="1"/>
  <c r="G58" i="1"/>
  <c r="D58" i="1"/>
  <c r="J23" i="1" l="1"/>
  <c r="G32" i="1" l="1"/>
  <c r="G23" i="1"/>
  <c r="J9" i="1"/>
  <c r="J35" i="1" s="1"/>
  <c r="D9" i="1"/>
  <c r="G9" i="1"/>
  <c r="D23" i="1"/>
  <c r="G35" i="1" l="1"/>
  <c r="D32" i="1"/>
  <c r="D35" i="1" s="1"/>
  <c r="M9" i="1"/>
  <c r="M35" i="1" s="1"/>
</calcChain>
</file>

<file path=xl/sharedStrings.xml><?xml version="1.0" encoding="utf-8"?>
<sst xmlns="http://schemas.openxmlformats.org/spreadsheetml/2006/main" count="130" uniqueCount="88">
  <si>
    <t>Felújítási igény</t>
  </si>
  <si>
    <t>Ütemezés</t>
  </si>
  <si>
    <t>Teljeskörű mosdófelújítás 2 db</t>
  </si>
  <si>
    <t>Folyosó festése</t>
  </si>
  <si>
    <t>Focipálya árnyékolása</t>
  </si>
  <si>
    <t>Udvari játékok rendszeres javítása</t>
  </si>
  <si>
    <t>Bezerédj Amália Óvoda</t>
  </si>
  <si>
    <t>Padok felújítása</t>
  </si>
  <si>
    <t>Térkő</t>
  </si>
  <si>
    <t>Külső kerítés felújítása, festése</t>
  </si>
  <si>
    <t>Helyiségek festése</t>
  </si>
  <si>
    <t>Max. 3 évente</t>
  </si>
  <si>
    <t>Udvari játékok festése, javítása</t>
  </si>
  <si>
    <t>Max. 2 évente</t>
  </si>
  <si>
    <t>Homokcsere</t>
  </si>
  <si>
    <t>Szivárvány Óvoda</t>
  </si>
  <si>
    <t>lapos tető beázások</t>
  </si>
  <si>
    <t>évente</t>
  </si>
  <si>
    <t>kültéri játékok</t>
  </si>
  <si>
    <t>fák lombozatának karbantartása</t>
  </si>
  <si>
    <t>Szivárvány Bölcsőde</t>
  </si>
  <si>
    <t>Szennyvízvezeték korszerűsítése</t>
  </si>
  <si>
    <t>Gyermekvilág Óvoda</t>
  </si>
  <si>
    <t>Költség</t>
  </si>
  <si>
    <t>Térkövezés, burkolás a beton helyett</t>
  </si>
  <si>
    <t>UDVAR</t>
  </si>
  <si>
    <t>ÉPÜLET</t>
  </si>
  <si>
    <t>FOLY.</t>
  </si>
  <si>
    <t xml:space="preserve">Tornaszoba parketta felújítása az uszoda felőli 2 m széles sávban </t>
  </si>
  <si>
    <t>Szélfogó fal bontása, helyére fa elválasztó fal készítése (futtatott növényekkel)</t>
  </si>
  <si>
    <t>Nyugati oldalon lévő terasz kiváltása térkővel</t>
  </si>
  <si>
    <t>Nyugati oldalon lévő csoportszobák vízszigetelése</t>
  </si>
  <si>
    <t>Déli oldalon lévő terasz  térkőburkolattal történő kiváltása</t>
  </si>
  <si>
    <t>Déli oldalon lévő csoportszobák vízszigetelése</t>
  </si>
  <si>
    <t>Belső az uszoda falaival határos falak szigetelése</t>
  </si>
  <si>
    <t>A nyugati oldalon lévő csoportszobák ablak alatti részének belső javítása</t>
  </si>
  <si>
    <t>A déli oldalon lévő csoportszobák ablak alatti részének belső javítása</t>
  </si>
  <si>
    <t>Kerítés cseréje (szomszéddal határos) zöld trapézlemez kialakításával</t>
  </si>
  <si>
    <t xml:space="preserve">Udvari játékok cseréje </t>
  </si>
  <si>
    <t>Költség
Bruttó</t>
  </si>
  <si>
    <t>2 db vár felújítása</t>
  </si>
  <si>
    <t>Udvari állókút beszerzése, építése</t>
  </si>
  <si>
    <t>Új csoportszoba festése, műanyag padló cseréje, lámpa cserék, falburkolat csere</t>
  </si>
  <si>
    <t>III. pavilon mosdóhelység felújítása, új csoport nyitáshoz</t>
  </si>
  <si>
    <t>Új csoport nyitásához a tárgyi feltételek biztosítása</t>
  </si>
  <si>
    <t>III.-IV. pavilon (jelenleg tornaszoba) ablakok cseréje,  részleges külső szigetelés</t>
  </si>
  <si>
    <t>Linóleum csere II. és III. pavilonokban</t>
  </si>
  <si>
    <t>Belső falak, mennyezet javítása, falburkolatok cseréje, teljes beltéri festés</t>
  </si>
  <si>
    <t>Belső nyílászárók cseréje</t>
  </si>
  <si>
    <t>Felnőtt wc-k felújítása</t>
  </si>
  <si>
    <t>Teraszok felújítása</t>
  </si>
  <si>
    <t>Felnőtt öltöző, zuhanyzó felújítása</t>
  </si>
  <si>
    <t>Árnyékoló felszerelése új csoportszobára</t>
  </si>
  <si>
    <t>ÖSSZESEN:</t>
  </si>
  <si>
    <t>Tornaszoba és uszoda ajtajának cseréje</t>
  </si>
  <si>
    <t>III. pavilon 2. csoportszoba</t>
  </si>
  <si>
    <t>III. pavilon terasz (1. csoport új)</t>
  </si>
  <si>
    <t>III. pavilon terasz 2 csoport</t>
  </si>
  <si>
    <t>Csoportszoba ablakok elé kihajtható terasznapellenző vásárlása (6*3 m) motoros 3 db</t>
  </si>
  <si>
    <t xml:space="preserve">Csoportszoba ablakok elé kihajtható terasznapellenző ponyva cseréje
4 db 6*3 m </t>
  </si>
  <si>
    <t>Folyosó burkolása (150 m2)</t>
  </si>
  <si>
    <t>A csoportszobáknál lévő fa nyílászárók műanyagra történő cseréje
8 db 90*210 ajtó</t>
  </si>
  <si>
    <t>Bejárat előtt csúszásmentesítés (térkő kialakítással)</t>
  </si>
  <si>
    <t>Esőbeálló kialakítása</t>
  </si>
  <si>
    <t>Szennyvízvezeték cseréje</t>
  </si>
  <si>
    <t>Tornaszoba szellőzéstechnika</t>
  </si>
  <si>
    <t>Tető lefolyók korszerűsítése, a tetőösszefolyó és strangban lévő csövek cseréje (6 db)</t>
  </si>
  <si>
    <t>Épület bejáratához  vezető útszakasz ,járda javítása</t>
  </si>
  <si>
    <t>Vízpermetező kialakítása</t>
  </si>
  <si>
    <t>Járdaszakasz kiszélesítése, javítása a játszóudvaron</t>
  </si>
  <si>
    <t>Beruházási hitelből 2018-ban megvalósítandó</t>
  </si>
  <si>
    <t>Két csoportban az  öltözők tetőablakának  nyithatóvá tétele</t>
  </si>
  <si>
    <t>Kerítés mellett sövény telepítése</t>
  </si>
  <si>
    <t xml:space="preserve">Járda melletti sövény kialakítása </t>
  </si>
  <si>
    <t>Növénysziget elválasztó a rollerpályánál (vegyes beültetés)</t>
  </si>
  <si>
    <t>Közösségi kert kialakítása (növények nélkül)</t>
  </si>
  <si>
    <t>Közösségi kert körüli pad beültetése</t>
  </si>
  <si>
    <t>Pince feletti rács növényesítése (futtatórácsos láda növény)</t>
  </si>
  <si>
    <t>Betonláda beültetése</t>
  </si>
  <si>
    <t>Szélfogó fal növénnyel történő kiváltása</t>
  </si>
  <si>
    <t>Növényládák és árnyékos magaságy beültetése</t>
  </si>
  <si>
    <t>Területrendezés, füvesítés (400 m2)</t>
  </si>
  <si>
    <t>Utcafront növényesítése</t>
  </si>
  <si>
    <t>Udvar fásítása</t>
  </si>
  <si>
    <t>Bejáratnál kerti út kialakítása (átvágás megszűntetése)</t>
  </si>
  <si>
    <t>Átadó helyiség(padló, festés)</t>
  </si>
  <si>
    <t>Talaj takaró (kb. 500 m2)</t>
  </si>
  <si>
    <t>Kerítés melletti sövény kialakítása (53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</si>
</sst>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"/>
    <numFmt numFmtId="165" formatCode="#,##0\ _F_t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textRotation="90"/>
    </xf>
    <xf numFmtId="164" fontId="1" fillId="0" borderId="27" xfId="0" applyNumberFormat="1" applyFont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Border="1" applyAlignment="1">
      <alignment horizontal="center" vertical="top"/>
    </xf>
    <xf numFmtId="165" fontId="2" fillId="0" borderId="22" xfId="0" applyNumberFormat="1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center" textRotation="90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zoomScale="85" zoomScaleNormal="85" workbookViewId="0">
      <selection activeCell="L40" sqref="L40"/>
    </sheetView>
  </sheetViews>
  <sheetFormatPr defaultRowHeight="15.75" x14ac:dyDescent="0.25"/>
  <cols>
    <col min="1" max="1" width="4.5703125" style="1" bestFit="1" customWidth="1"/>
    <col min="2" max="2" width="6.5703125" style="18" bestFit="1" customWidth="1"/>
    <col min="3" max="3" width="43.7109375" style="1" customWidth="1"/>
    <col min="4" max="4" width="16.140625" style="1" customWidth="1"/>
    <col min="5" max="5" width="3.5703125" style="1" customWidth="1"/>
    <col min="6" max="6" width="36.5703125" style="1" bestFit="1" customWidth="1"/>
    <col min="7" max="7" width="21.7109375" style="1" bestFit="1" customWidth="1"/>
    <col min="8" max="8" width="3" style="1" customWidth="1"/>
    <col min="9" max="9" width="36.5703125" style="1" bestFit="1" customWidth="1"/>
    <col min="10" max="10" width="18.28515625" style="1" bestFit="1" customWidth="1"/>
    <col min="11" max="11" width="3.5703125" style="1" customWidth="1"/>
    <col min="12" max="12" width="36.7109375" style="1" customWidth="1"/>
    <col min="13" max="13" width="12.85546875" style="1" bestFit="1" customWidth="1"/>
    <col min="14" max="16384" width="9.140625" style="1"/>
  </cols>
  <sheetData>
    <row r="1" spans="1:14" ht="16.5" thickBot="1" x14ac:dyDescent="0.3">
      <c r="C1" s="103" t="s">
        <v>6</v>
      </c>
      <c r="D1" s="104"/>
      <c r="F1" s="99" t="s">
        <v>15</v>
      </c>
      <c r="G1" s="100"/>
      <c r="I1" s="99" t="s">
        <v>20</v>
      </c>
      <c r="J1" s="100"/>
      <c r="L1" s="99" t="s">
        <v>22</v>
      </c>
      <c r="M1" s="100"/>
    </row>
    <row r="2" spans="1:14" ht="16.5" thickBot="1" x14ac:dyDescent="0.3"/>
    <row r="3" spans="1:14" s="4" customFormat="1" ht="32.25" thickBot="1" x14ac:dyDescent="0.3">
      <c r="B3" s="19"/>
      <c r="C3" s="5" t="s">
        <v>0</v>
      </c>
      <c r="D3" s="6" t="s">
        <v>39</v>
      </c>
      <c r="F3" s="5" t="s">
        <v>0</v>
      </c>
      <c r="G3" s="6" t="s">
        <v>39</v>
      </c>
      <c r="I3" s="5" t="s">
        <v>0</v>
      </c>
      <c r="J3" s="6" t="s">
        <v>39</v>
      </c>
      <c r="L3" s="5" t="s">
        <v>0</v>
      </c>
      <c r="M3" s="6" t="s">
        <v>39</v>
      </c>
    </row>
    <row r="4" spans="1:14" ht="16.5" thickBot="1" x14ac:dyDescent="0.3"/>
    <row r="5" spans="1:14" ht="46.5" customHeight="1" x14ac:dyDescent="0.25">
      <c r="A5" s="101" t="s">
        <v>26</v>
      </c>
      <c r="B5" s="101">
        <v>2017</v>
      </c>
      <c r="C5" s="46" t="s">
        <v>62</v>
      </c>
      <c r="D5" s="37">
        <v>680132</v>
      </c>
      <c r="E5" s="12"/>
      <c r="F5" s="7" t="s">
        <v>58</v>
      </c>
      <c r="G5" s="37">
        <v>830000</v>
      </c>
      <c r="H5" s="12"/>
      <c r="I5" s="47" t="s">
        <v>42</v>
      </c>
      <c r="J5" s="52">
        <v>1751748</v>
      </c>
      <c r="K5" s="12"/>
      <c r="L5" s="47" t="s">
        <v>21</v>
      </c>
      <c r="M5" s="59">
        <v>400000</v>
      </c>
      <c r="N5" s="11"/>
    </row>
    <row r="6" spans="1:14" ht="46.5" customHeight="1" x14ac:dyDescent="0.25">
      <c r="A6" s="102"/>
      <c r="B6" s="102"/>
      <c r="C6" s="39" t="s">
        <v>59</v>
      </c>
      <c r="D6" s="40">
        <v>450000</v>
      </c>
      <c r="E6" s="11"/>
      <c r="F6" s="48" t="s">
        <v>71</v>
      </c>
      <c r="G6" s="35">
        <v>1100000</v>
      </c>
      <c r="H6" s="11"/>
      <c r="I6" s="48" t="s">
        <v>44</v>
      </c>
      <c r="J6" s="49">
        <v>1200000</v>
      </c>
      <c r="K6" s="11"/>
      <c r="L6" s="28"/>
      <c r="M6" s="29"/>
      <c r="N6" s="11"/>
    </row>
    <row r="7" spans="1:14" ht="45" x14ac:dyDescent="0.25">
      <c r="A7" s="102"/>
      <c r="B7" s="102"/>
      <c r="C7" s="25" t="s">
        <v>63</v>
      </c>
      <c r="D7" s="35">
        <v>400000</v>
      </c>
      <c r="E7" s="11"/>
      <c r="F7" s="48" t="s">
        <v>66</v>
      </c>
      <c r="G7" s="35">
        <v>1900000</v>
      </c>
      <c r="H7" s="11"/>
      <c r="I7" s="48" t="s">
        <v>43</v>
      </c>
      <c r="J7" s="49">
        <v>3476384</v>
      </c>
      <c r="K7" s="11"/>
      <c r="L7" s="28"/>
      <c r="M7" s="29"/>
      <c r="N7" s="11"/>
    </row>
    <row r="8" spans="1:14" ht="16.5" thickBot="1" x14ac:dyDescent="0.3">
      <c r="A8" s="102"/>
      <c r="B8" s="105"/>
      <c r="C8" s="24"/>
      <c r="D8" s="73"/>
      <c r="E8" s="13"/>
      <c r="F8" s="73"/>
      <c r="G8" s="73"/>
      <c r="H8" s="13"/>
      <c r="I8" s="50" t="s">
        <v>85</v>
      </c>
      <c r="J8" s="53">
        <v>578342</v>
      </c>
      <c r="K8" s="13"/>
      <c r="L8" s="74"/>
      <c r="M8" s="75"/>
      <c r="N8" s="11"/>
    </row>
    <row r="9" spans="1:14" s="33" customFormat="1" x14ac:dyDescent="0.25">
      <c r="A9" s="102"/>
      <c r="B9" s="31"/>
      <c r="C9" s="32"/>
      <c r="D9" s="36">
        <f>D6+D5+D7</f>
        <v>1530132</v>
      </c>
      <c r="E9" s="32"/>
      <c r="F9" s="32"/>
      <c r="G9" s="36">
        <f>G6+G5+G7</f>
        <v>3830000</v>
      </c>
      <c r="H9" s="32"/>
      <c r="I9" s="32"/>
      <c r="J9" s="36">
        <f>J7+J12+J6+J5+J8</f>
        <v>7236474</v>
      </c>
      <c r="K9" s="32"/>
      <c r="L9" s="32"/>
      <c r="M9" s="36">
        <f>M5</f>
        <v>400000</v>
      </c>
      <c r="N9" s="32"/>
    </row>
    <row r="10" spans="1:14" s="83" customFormat="1" x14ac:dyDescent="0.25">
      <c r="A10" s="102"/>
      <c r="B10" s="81"/>
      <c r="C10" s="82"/>
      <c r="D10" s="84"/>
      <c r="E10" s="82"/>
      <c r="F10" s="82"/>
      <c r="G10" s="84"/>
      <c r="H10" s="82"/>
      <c r="I10" s="82"/>
      <c r="J10" s="84"/>
      <c r="K10" s="82"/>
      <c r="L10" s="82"/>
      <c r="M10" s="84"/>
      <c r="N10" s="82"/>
    </row>
    <row r="11" spans="1:14" ht="30.75" customHeight="1" thickBot="1" x14ac:dyDescent="0.3">
      <c r="A11" s="102"/>
      <c r="B11" s="20"/>
      <c r="C11" s="3"/>
      <c r="D11" s="3"/>
      <c r="E11" s="11"/>
      <c r="F11" s="3"/>
      <c r="G11" s="3"/>
      <c r="H11" s="11"/>
      <c r="I11" s="110" t="s">
        <v>70</v>
      </c>
      <c r="J11" s="110"/>
      <c r="K11" s="11"/>
      <c r="L11" s="3"/>
      <c r="M11" s="3"/>
      <c r="N11" s="11"/>
    </row>
    <row r="12" spans="1:14" ht="30" customHeight="1" x14ac:dyDescent="0.25">
      <c r="A12" s="102"/>
      <c r="B12" s="101">
        <v>2018</v>
      </c>
      <c r="C12" s="80" t="s">
        <v>2</v>
      </c>
      <c r="D12" s="37">
        <v>4500000</v>
      </c>
      <c r="E12" s="12"/>
      <c r="F12" s="65" t="s">
        <v>28</v>
      </c>
      <c r="G12" s="66">
        <v>984442</v>
      </c>
      <c r="H12" s="11"/>
      <c r="I12" s="46" t="s">
        <v>52</v>
      </c>
      <c r="J12" s="59">
        <v>230000</v>
      </c>
      <c r="K12" s="11"/>
      <c r="L12" s="11"/>
      <c r="M12" s="11"/>
      <c r="N12" s="11"/>
    </row>
    <row r="13" spans="1:14" ht="45" x14ac:dyDescent="0.25">
      <c r="A13" s="102"/>
      <c r="B13" s="102"/>
      <c r="C13" s="42" t="s">
        <v>64</v>
      </c>
      <c r="D13" s="35">
        <v>1500000</v>
      </c>
      <c r="E13" s="11"/>
      <c r="F13" s="48" t="s">
        <v>29</v>
      </c>
      <c r="G13" s="61">
        <v>461548</v>
      </c>
      <c r="H13" s="11"/>
      <c r="I13" s="44" t="s">
        <v>56</v>
      </c>
      <c r="J13" s="87">
        <v>451397</v>
      </c>
      <c r="K13" s="11"/>
      <c r="L13" s="11"/>
      <c r="M13" s="11"/>
      <c r="N13" s="11"/>
    </row>
    <row r="14" spans="1:14" ht="30" x14ac:dyDescent="0.25">
      <c r="A14" s="102"/>
      <c r="B14" s="102"/>
      <c r="C14" s="42" t="s">
        <v>60</v>
      </c>
      <c r="D14" s="35">
        <v>1500000</v>
      </c>
      <c r="E14" s="11"/>
      <c r="F14" s="48" t="s">
        <v>54</v>
      </c>
      <c r="G14" s="61">
        <v>536730</v>
      </c>
      <c r="H14" s="11"/>
      <c r="I14" s="44" t="s">
        <v>57</v>
      </c>
      <c r="J14" s="87">
        <v>451397</v>
      </c>
      <c r="K14" s="54"/>
      <c r="L14" s="54"/>
      <c r="M14" s="54"/>
      <c r="N14" s="11"/>
    </row>
    <row r="15" spans="1:14" ht="45.75" thickBot="1" x14ac:dyDescent="0.3">
      <c r="A15" s="102"/>
      <c r="B15" s="102"/>
      <c r="C15" s="43" t="s">
        <v>3</v>
      </c>
      <c r="D15" s="38">
        <v>1311036</v>
      </c>
      <c r="E15" s="13"/>
      <c r="F15" s="30" t="s">
        <v>65</v>
      </c>
      <c r="G15" s="67">
        <v>600000</v>
      </c>
      <c r="H15" s="54"/>
      <c r="I15" s="44" t="s">
        <v>45</v>
      </c>
      <c r="J15" s="87"/>
      <c r="K15" s="54"/>
      <c r="L15" s="54"/>
      <c r="M15" s="54"/>
      <c r="N15" s="11"/>
    </row>
    <row r="16" spans="1:14" s="76" customFormat="1" x14ac:dyDescent="0.25">
      <c r="A16" s="102"/>
      <c r="B16" s="102"/>
      <c r="C16" s="51"/>
      <c r="D16" s="41"/>
      <c r="E16" s="77"/>
      <c r="F16" s="77"/>
      <c r="G16" s="41"/>
      <c r="H16" s="54"/>
      <c r="I16" s="44" t="s">
        <v>55</v>
      </c>
      <c r="J16" s="87">
        <v>1335939</v>
      </c>
      <c r="K16" s="54"/>
      <c r="L16" s="54"/>
      <c r="M16" s="54"/>
      <c r="N16" s="77"/>
    </row>
    <row r="17" spans="1:14" s="76" customFormat="1" ht="30" x14ac:dyDescent="0.25">
      <c r="A17" s="102"/>
      <c r="B17" s="102"/>
      <c r="C17" s="51"/>
      <c r="D17" s="41"/>
      <c r="E17" s="77"/>
      <c r="F17" s="77"/>
      <c r="G17" s="41"/>
      <c r="H17" s="54"/>
      <c r="I17" s="44" t="s">
        <v>46</v>
      </c>
      <c r="J17" s="85"/>
      <c r="K17" s="54"/>
      <c r="L17" s="54"/>
      <c r="M17" s="54"/>
      <c r="N17" s="77"/>
    </row>
    <row r="18" spans="1:14" s="76" customFormat="1" ht="45" x14ac:dyDescent="0.25">
      <c r="A18" s="102"/>
      <c r="B18" s="102"/>
      <c r="C18" s="51"/>
      <c r="D18" s="41"/>
      <c r="E18" s="77"/>
      <c r="F18" s="77"/>
      <c r="G18" s="41"/>
      <c r="H18" s="54"/>
      <c r="I18" s="44" t="s">
        <v>47</v>
      </c>
      <c r="J18" s="85"/>
      <c r="K18" s="54"/>
      <c r="L18" s="54"/>
      <c r="M18" s="54"/>
      <c r="N18" s="77"/>
    </row>
    <row r="19" spans="1:14" s="78" customFormat="1" x14ac:dyDescent="0.25">
      <c r="A19" s="102"/>
      <c r="B19" s="102"/>
      <c r="C19" s="51"/>
      <c r="D19" s="41"/>
      <c r="E19" s="79"/>
      <c r="F19" s="79"/>
      <c r="G19" s="41"/>
      <c r="H19" s="54"/>
      <c r="I19" s="44" t="s">
        <v>48</v>
      </c>
      <c r="J19" s="85"/>
      <c r="K19" s="54"/>
      <c r="L19" s="54"/>
      <c r="M19" s="54"/>
      <c r="N19" s="79"/>
    </row>
    <row r="20" spans="1:14" s="78" customFormat="1" x14ac:dyDescent="0.25">
      <c r="A20" s="102"/>
      <c r="B20" s="102"/>
      <c r="C20" s="51"/>
      <c r="D20" s="41"/>
      <c r="E20" s="79"/>
      <c r="F20" s="79"/>
      <c r="G20" s="41"/>
      <c r="H20" s="54"/>
      <c r="I20" s="44" t="s">
        <v>49</v>
      </c>
      <c r="J20" s="85"/>
      <c r="K20" s="54"/>
      <c r="L20" s="54"/>
      <c r="M20" s="54"/>
      <c r="N20" s="79"/>
    </row>
    <row r="21" spans="1:14" s="76" customFormat="1" x14ac:dyDescent="0.25">
      <c r="A21" s="102"/>
      <c r="B21" s="102"/>
      <c r="C21" s="51"/>
      <c r="D21" s="41"/>
      <c r="E21" s="77"/>
      <c r="F21" s="77"/>
      <c r="G21" s="41"/>
      <c r="H21" s="54"/>
      <c r="I21" s="44" t="s">
        <v>50</v>
      </c>
      <c r="J21" s="62">
        <v>1000000</v>
      </c>
      <c r="K21" s="54"/>
      <c r="L21" s="54"/>
      <c r="M21" s="54"/>
      <c r="N21" s="77"/>
    </row>
    <row r="22" spans="1:14" s="76" customFormat="1" ht="16.5" thickBot="1" x14ac:dyDescent="0.3">
      <c r="A22" s="102"/>
      <c r="B22" s="105"/>
      <c r="C22" s="51"/>
      <c r="D22" s="41"/>
      <c r="E22" s="77"/>
      <c r="F22" s="77"/>
      <c r="G22" s="41"/>
      <c r="H22" s="54"/>
      <c r="I22" s="45" t="s">
        <v>51</v>
      </c>
      <c r="J22" s="86"/>
      <c r="K22" s="54"/>
      <c r="L22" s="54"/>
      <c r="M22" s="54"/>
      <c r="N22" s="77"/>
    </row>
    <row r="23" spans="1:14" s="33" customFormat="1" ht="18" customHeight="1" x14ac:dyDescent="0.25">
      <c r="A23" s="102"/>
      <c r="B23" s="31"/>
      <c r="C23" s="32"/>
      <c r="D23" s="36">
        <f>D12+D14+D15</f>
        <v>7311036</v>
      </c>
      <c r="E23" s="32"/>
      <c r="F23" s="32"/>
      <c r="G23" s="36">
        <f>G12+G14+G13</f>
        <v>1982720</v>
      </c>
      <c r="H23" s="84"/>
      <c r="I23" s="84"/>
      <c r="J23" s="84">
        <f>J12+J13+J14+J15+J16+J17+J18+J19+J20+J21+J22</f>
        <v>3468733</v>
      </c>
      <c r="K23" s="32"/>
      <c r="L23" s="32"/>
      <c r="M23" s="32"/>
      <c r="N23" s="32"/>
    </row>
    <row r="24" spans="1:14" ht="16.5" thickBot="1" x14ac:dyDescent="0.3">
      <c r="A24" s="102"/>
      <c r="B24" s="20"/>
      <c r="C24" s="11"/>
      <c r="D24" s="11"/>
      <c r="E24" s="11"/>
      <c r="F24" s="11"/>
      <c r="G24" s="11"/>
      <c r="H24" s="54"/>
      <c r="I24" s="54"/>
      <c r="J24" s="54"/>
      <c r="K24" s="11"/>
      <c r="L24" s="11"/>
      <c r="M24" s="11"/>
      <c r="N24" s="11"/>
    </row>
    <row r="25" spans="1:14" ht="45" x14ac:dyDescent="0.25">
      <c r="A25" s="102"/>
      <c r="B25" s="101">
        <v>2019</v>
      </c>
      <c r="C25" s="46" t="s">
        <v>61</v>
      </c>
      <c r="D25" s="37">
        <v>1572560</v>
      </c>
      <c r="E25" s="12"/>
      <c r="F25" s="47" t="s">
        <v>34</v>
      </c>
      <c r="G25" s="63">
        <v>2245270</v>
      </c>
      <c r="H25" s="54"/>
      <c r="I25" s="51"/>
      <c r="J25" s="57"/>
      <c r="K25" s="11"/>
      <c r="L25" s="11"/>
      <c r="M25" s="11"/>
      <c r="N25" s="11"/>
    </row>
    <row r="26" spans="1:14" ht="30" x14ac:dyDescent="0.25">
      <c r="A26" s="102"/>
      <c r="B26" s="102"/>
      <c r="C26" s="64"/>
      <c r="D26" s="11"/>
      <c r="E26" s="11"/>
      <c r="F26" s="48" t="s">
        <v>30</v>
      </c>
      <c r="G26" s="106">
        <v>1626848</v>
      </c>
      <c r="H26" s="54"/>
      <c r="I26" s="51"/>
      <c r="J26" s="51"/>
      <c r="K26" s="11"/>
      <c r="L26" s="11"/>
      <c r="M26" s="11"/>
      <c r="N26" s="11"/>
    </row>
    <row r="27" spans="1:14" ht="45" x14ac:dyDescent="0.25">
      <c r="A27" s="102"/>
      <c r="B27" s="102"/>
      <c r="C27" s="64"/>
      <c r="D27" s="11"/>
      <c r="E27" s="11"/>
      <c r="F27" s="48" t="s">
        <v>35</v>
      </c>
      <c r="G27" s="107"/>
      <c r="H27" s="54"/>
      <c r="I27" s="51"/>
      <c r="J27" s="51"/>
      <c r="K27" s="11"/>
      <c r="L27" s="11"/>
      <c r="M27" s="11"/>
      <c r="N27" s="11"/>
    </row>
    <row r="28" spans="1:14" ht="30" x14ac:dyDescent="0.25">
      <c r="A28" s="102"/>
      <c r="B28" s="102"/>
      <c r="C28" s="64"/>
      <c r="D28" s="11"/>
      <c r="E28" s="11"/>
      <c r="F28" s="48" t="s">
        <v>31</v>
      </c>
      <c r="G28" s="108"/>
      <c r="H28" s="54"/>
      <c r="I28" s="51"/>
      <c r="J28" s="51"/>
      <c r="K28" s="11"/>
      <c r="L28" s="11"/>
      <c r="M28" s="11"/>
      <c r="N28" s="11"/>
    </row>
    <row r="29" spans="1:14" ht="30" x14ac:dyDescent="0.25">
      <c r="A29" s="102"/>
      <c r="B29" s="102"/>
      <c r="C29" s="64"/>
      <c r="D29" s="11"/>
      <c r="E29" s="11"/>
      <c r="F29" s="48" t="s">
        <v>32</v>
      </c>
      <c r="G29" s="106">
        <v>4499085</v>
      </c>
      <c r="H29" s="54"/>
      <c r="I29" s="51"/>
      <c r="J29" s="51"/>
      <c r="K29" s="11"/>
      <c r="L29" s="11"/>
      <c r="M29" s="11"/>
      <c r="N29" s="11"/>
    </row>
    <row r="30" spans="1:14" ht="30" x14ac:dyDescent="0.25">
      <c r="A30" s="102"/>
      <c r="B30" s="102"/>
      <c r="C30" s="64"/>
      <c r="D30" s="11"/>
      <c r="E30" s="11"/>
      <c r="F30" s="48" t="s">
        <v>36</v>
      </c>
      <c r="G30" s="107"/>
      <c r="H30" s="54"/>
      <c r="I30" s="51"/>
      <c r="J30" s="51"/>
      <c r="K30" s="11"/>
      <c r="L30" s="11"/>
      <c r="M30" s="11"/>
      <c r="N30" s="11"/>
    </row>
    <row r="31" spans="1:14" ht="30.75" thickBot="1" x14ac:dyDescent="0.3">
      <c r="A31" s="105"/>
      <c r="B31" s="105"/>
      <c r="C31" s="15"/>
      <c r="D31" s="13"/>
      <c r="E31" s="13"/>
      <c r="F31" s="50" t="s">
        <v>33</v>
      </c>
      <c r="G31" s="109"/>
      <c r="H31" s="54"/>
      <c r="I31" s="51"/>
      <c r="J31" s="51"/>
      <c r="K31" s="11"/>
      <c r="L31" s="11"/>
      <c r="M31" s="11"/>
      <c r="N31" s="11"/>
    </row>
    <row r="32" spans="1:14" s="33" customFormat="1" x14ac:dyDescent="0.25">
      <c r="A32" s="60"/>
      <c r="B32" s="31"/>
      <c r="C32" s="34"/>
      <c r="D32" s="36">
        <f>D25</f>
        <v>1572560</v>
      </c>
      <c r="E32" s="32"/>
      <c r="F32" s="34"/>
      <c r="G32" s="36">
        <f>G25+G26+G29</f>
        <v>8371203</v>
      </c>
      <c r="H32" s="55"/>
      <c r="I32" s="58"/>
      <c r="J32" s="56"/>
      <c r="K32" s="32"/>
      <c r="L32" s="32"/>
      <c r="M32" s="32"/>
      <c r="N32" s="32"/>
    </row>
    <row r="33" spans="1:14" ht="16.5" thickBot="1" x14ac:dyDescent="0.3">
      <c r="A33" s="60"/>
      <c r="B33" s="20"/>
      <c r="C33" s="3"/>
      <c r="D33" s="3"/>
      <c r="E33" s="11"/>
      <c r="F33" s="3"/>
      <c r="G33" s="3"/>
      <c r="H33" s="54"/>
      <c r="I33" s="51"/>
      <c r="J33" s="51"/>
      <c r="K33" s="11"/>
      <c r="L33" s="11"/>
      <c r="M33" s="11"/>
      <c r="N33" s="11"/>
    </row>
    <row r="34" spans="1:14" ht="16.5" thickBot="1" x14ac:dyDescent="0.3">
      <c r="C34" s="103" t="s">
        <v>6</v>
      </c>
      <c r="D34" s="104"/>
      <c r="F34" s="99" t="s">
        <v>15</v>
      </c>
      <c r="G34" s="100"/>
      <c r="I34" s="99" t="s">
        <v>20</v>
      </c>
      <c r="J34" s="100"/>
      <c r="L34" s="99" t="s">
        <v>22</v>
      </c>
      <c r="M34" s="100"/>
    </row>
    <row r="35" spans="1:14" s="33" customFormat="1" x14ac:dyDescent="0.25">
      <c r="A35" s="31"/>
      <c r="B35" s="31"/>
      <c r="C35" s="32" t="s">
        <v>53</v>
      </c>
      <c r="D35" s="36">
        <f>D32+D23+D9</f>
        <v>10413728</v>
      </c>
      <c r="E35" s="36"/>
      <c r="F35" s="36"/>
      <c r="G35" s="36">
        <f>G32+G23+G9</f>
        <v>14183923</v>
      </c>
      <c r="H35" s="36"/>
      <c r="I35" s="36"/>
      <c r="J35" s="36">
        <f>J32+J16+J9</f>
        <v>8572413</v>
      </c>
      <c r="K35" s="36"/>
      <c r="L35" s="36"/>
      <c r="M35" s="36">
        <f>M32+M23+M9</f>
        <v>400000</v>
      </c>
      <c r="N35" s="32"/>
    </row>
    <row r="36" spans="1:14" s="33" customFormat="1" ht="34.5" customHeight="1" x14ac:dyDescent="0.25">
      <c r="A36" s="31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6.5" thickBot="1" x14ac:dyDescent="0.3">
      <c r="B37" s="20"/>
      <c r="C37" s="3"/>
      <c r="D37" s="3"/>
      <c r="E37" s="11"/>
      <c r="F37" s="11"/>
      <c r="G37" s="11"/>
      <c r="H37" s="11"/>
      <c r="I37" s="3"/>
      <c r="J37" s="3"/>
      <c r="K37" s="11"/>
      <c r="L37" s="11"/>
      <c r="M37" s="11"/>
      <c r="N37" s="11"/>
    </row>
    <row r="38" spans="1:14" s="4" customFormat="1" ht="16.5" thickBot="1" x14ac:dyDescent="0.3">
      <c r="B38" s="19"/>
      <c r="C38" s="5" t="s">
        <v>0</v>
      </c>
      <c r="D38" s="6" t="s">
        <v>23</v>
      </c>
      <c r="F38" s="21" t="s">
        <v>0</v>
      </c>
      <c r="G38" s="6" t="s">
        <v>23</v>
      </c>
      <c r="I38" s="21" t="s">
        <v>0</v>
      </c>
      <c r="J38" s="6" t="s">
        <v>23</v>
      </c>
    </row>
    <row r="39" spans="1:14" ht="16.5" thickBot="1" x14ac:dyDescent="0.3">
      <c r="B39" s="20"/>
      <c r="C39" s="3"/>
      <c r="D39" s="3"/>
      <c r="E39" s="11"/>
      <c r="F39" s="11"/>
      <c r="G39" s="11"/>
      <c r="H39" s="11"/>
      <c r="I39" s="3"/>
      <c r="J39" s="3"/>
      <c r="K39" s="11"/>
      <c r="L39" s="11"/>
      <c r="M39" s="11"/>
      <c r="N39" s="11"/>
    </row>
    <row r="40" spans="1:14" ht="45" x14ac:dyDescent="0.25">
      <c r="A40" s="101" t="s">
        <v>25</v>
      </c>
      <c r="B40" s="111">
        <v>2017</v>
      </c>
      <c r="C40" s="48" t="s">
        <v>41</v>
      </c>
      <c r="D40" s="49">
        <v>100000</v>
      </c>
      <c r="E40" s="12"/>
      <c r="F40" s="7" t="s">
        <v>37</v>
      </c>
      <c r="G40" s="37">
        <v>2500000</v>
      </c>
      <c r="H40" s="12"/>
      <c r="I40" s="7" t="s">
        <v>68</v>
      </c>
      <c r="J40" s="63">
        <v>600000</v>
      </c>
      <c r="K40" s="11"/>
      <c r="L40" s="11"/>
      <c r="M40" s="11"/>
      <c r="N40" s="11"/>
    </row>
    <row r="41" spans="1:14" ht="15.75" customHeight="1" x14ac:dyDescent="0.25">
      <c r="A41" s="102"/>
      <c r="B41" s="112"/>
      <c r="C41" s="2" t="s">
        <v>40</v>
      </c>
      <c r="D41" s="35">
        <v>250000</v>
      </c>
      <c r="E41" s="79"/>
      <c r="F41" s="48" t="s">
        <v>87</v>
      </c>
      <c r="G41" s="49">
        <v>450000</v>
      </c>
      <c r="H41" s="79"/>
      <c r="I41" s="90" t="s">
        <v>83</v>
      </c>
      <c r="J41" s="91">
        <v>110000</v>
      </c>
      <c r="K41" s="11"/>
      <c r="L41" s="11"/>
      <c r="M41" s="11"/>
      <c r="N41" s="11"/>
    </row>
    <row r="42" spans="1:14" s="78" customFormat="1" ht="30.75" customHeight="1" x14ac:dyDescent="0.25">
      <c r="A42" s="102"/>
      <c r="B42" s="112"/>
      <c r="C42" s="2" t="s">
        <v>74</v>
      </c>
      <c r="D42" s="35">
        <v>30000</v>
      </c>
      <c r="E42" s="79"/>
      <c r="F42" s="51" t="s">
        <v>75</v>
      </c>
      <c r="G42" s="92">
        <v>320000</v>
      </c>
      <c r="H42" s="79"/>
      <c r="I42" s="90" t="s">
        <v>84</v>
      </c>
      <c r="J42" s="91">
        <v>100000</v>
      </c>
      <c r="K42" s="79"/>
      <c r="L42" s="79"/>
      <c r="M42" s="79"/>
      <c r="N42" s="79"/>
    </row>
    <row r="43" spans="1:14" ht="33.75" customHeight="1" thickBot="1" x14ac:dyDescent="0.3">
      <c r="A43" s="102"/>
      <c r="B43" s="113"/>
      <c r="C43" s="90" t="s">
        <v>72</v>
      </c>
      <c r="D43" s="70">
        <v>215000</v>
      </c>
      <c r="E43" s="13"/>
      <c r="F43" s="50" t="s">
        <v>76</v>
      </c>
      <c r="G43" s="53">
        <v>65000</v>
      </c>
      <c r="H43" s="13"/>
      <c r="I43" s="13"/>
      <c r="J43" s="16"/>
      <c r="K43" s="11"/>
      <c r="L43" s="11"/>
      <c r="M43" s="11"/>
      <c r="N43" s="11"/>
    </row>
    <row r="44" spans="1:14" ht="15.75" customHeight="1" thickBot="1" x14ac:dyDescent="0.3">
      <c r="A44" s="102"/>
      <c r="B44" s="95">
        <f>SUM(D44)</f>
        <v>595000</v>
      </c>
      <c r="C44" s="11"/>
      <c r="D44" s="96">
        <f>SUM(D40:D43)</f>
        <v>595000</v>
      </c>
      <c r="E44" s="11"/>
      <c r="F44" s="3"/>
      <c r="G44" s="97">
        <f>SUM(G40:G43)</f>
        <v>3335000</v>
      </c>
      <c r="H44" s="11"/>
      <c r="I44" s="11"/>
      <c r="J44" s="98">
        <f>SUM(J40:J43)</f>
        <v>810000</v>
      </c>
      <c r="K44" s="11"/>
      <c r="L44" s="11"/>
      <c r="M44" s="11"/>
      <c r="N44" s="11"/>
    </row>
    <row r="45" spans="1:14" ht="30" x14ac:dyDescent="0.25">
      <c r="A45" s="102"/>
      <c r="B45" s="111">
        <v>2018</v>
      </c>
      <c r="C45" s="46" t="s">
        <v>4</v>
      </c>
      <c r="D45" s="52">
        <v>120000</v>
      </c>
      <c r="E45" s="12"/>
      <c r="F45" s="47" t="s">
        <v>7</v>
      </c>
      <c r="G45" s="52">
        <v>400000</v>
      </c>
      <c r="H45" s="12"/>
      <c r="I45" s="47" t="s">
        <v>69</v>
      </c>
      <c r="J45" s="66">
        <v>2039432</v>
      </c>
      <c r="K45" s="11"/>
      <c r="L45" s="11"/>
      <c r="M45" s="11"/>
      <c r="N45" s="11"/>
    </row>
    <row r="46" spans="1:14" s="78" customFormat="1" ht="30" x14ac:dyDescent="0.25">
      <c r="A46" s="102"/>
      <c r="B46" s="112"/>
      <c r="C46" s="44" t="s">
        <v>73</v>
      </c>
      <c r="D46" s="49">
        <v>80000</v>
      </c>
      <c r="E46" s="79"/>
      <c r="F46" s="93" t="s">
        <v>77</v>
      </c>
      <c r="G46" s="88">
        <v>220000</v>
      </c>
      <c r="H46" s="79"/>
      <c r="I46" s="51"/>
      <c r="J46" s="89"/>
      <c r="K46" s="79"/>
      <c r="L46" s="79"/>
      <c r="M46" s="79"/>
      <c r="N46" s="79"/>
    </row>
    <row r="47" spans="1:14" s="78" customFormat="1" x14ac:dyDescent="0.25">
      <c r="A47" s="102"/>
      <c r="B47" s="112"/>
      <c r="C47" s="25" t="s">
        <v>24</v>
      </c>
      <c r="D47" s="35">
        <v>761883</v>
      </c>
      <c r="E47" s="79"/>
      <c r="F47" s="93" t="s">
        <v>78</v>
      </c>
      <c r="G47" s="88">
        <v>50000</v>
      </c>
      <c r="H47" s="79"/>
      <c r="I47" s="51"/>
      <c r="J47" s="89"/>
      <c r="K47" s="79"/>
      <c r="L47" s="79"/>
      <c r="M47" s="79"/>
      <c r="N47" s="79"/>
    </row>
    <row r="48" spans="1:14" ht="35.25" customHeight="1" thickBot="1" x14ac:dyDescent="0.3">
      <c r="A48" s="102"/>
      <c r="B48" s="113"/>
      <c r="C48" s="15"/>
      <c r="D48" s="13"/>
      <c r="E48" s="13"/>
      <c r="F48" s="50" t="s">
        <v>79</v>
      </c>
      <c r="G48" s="53">
        <v>100000</v>
      </c>
      <c r="H48" s="13"/>
      <c r="I48" s="13"/>
      <c r="J48" s="16"/>
      <c r="K48" s="11"/>
      <c r="L48" s="11"/>
      <c r="M48" s="11"/>
      <c r="N48" s="11"/>
    </row>
    <row r="49" spans="1:14" ht="16.5" thickBot="1" x14ac:dyDescent="0.3">
      <c r="A49" s="102"/>
      <c r="B49" s="20"/>
      <c r="C49" s="11"/>
      <c r="D49" s="69"/>
      <c r="E49" s="11"/>
      <c r="F49" s="11"/>
      <c r="G49" s="69"/>
      <c r="H49" s="11"/>
      <c r="I49" s="11"/>
      <c r="J49" s="14"/>
      <c r="K49" s="11"/>
      <c r="L49" s="11"/>
      <c r="M49" s="11"/>
      <c r="N49" s="11"/>
    </row>
    <row r="50" spans="1:14" ht="30" x14ac:dyDescent="0.25">
      <c r="A50" s="102"/>
      <c r="B50" s="111">
        <v>2019</v>
      </c>
      <c r="C50" s="46" t="s">
        <v>81</v>
      </c>
      <c r="D50" s="52">
        <v>1300000</v>
      </c>
      <c r="E50" s="12"/>
      <c r="F50" s="47" t="s">
        <v>8</v>
      </c>
      <c r="G50" s="52">
        <v>500000</v>
      </c>
      <c r="H50" s="12"/>
      <c r="I50" s="47" t="s">
        <v>67</v>
      </c>
      <c r="J50" s="63">
        <v>5073741</v>
      </c>
      <c r="K50" s="11"/>
      <c r="L50" s="11"/>
      <c r="M50" s="11"/>
      <c r="N50" s="11"/>
    </row>
    <row r="51" spans="1:14" x14ac:dyDescent="0.25">
      <c r="A51" s="102"/>
      <c r="B51" s="112"/>
      <c r="C51" s="68" t="s">
        <v>38</v>
      </c>
      <c r="D51" s="70">
        <v>1000000</v>
      </c>
      <c r="E51" s="79"/>
      <c r="F51" s="48" t="s">
        <v>86</v>
      </c>
      <c r="G51" s="49">
        <v>1750000</v>
      </c>
      <c r="H51" s="79"/>
      <c r="I51" s="79"/>
      <c r="J51" s="14"/>
      <c r="K51" s="11"/>
      <c r="L51" s="11"/>
      <c r="M51" s="11"/>
      <c r="N51" s="11"/>
    </row>
    <row r="52" spans="1:14" x14ac:dyDescent="0.25">
      <c r="A52" s="102"/>
      <c r="B52" s="112"/>
      <c r="C52" s="64"/>
      <c r="D52" s="72"/>
      <c r="E52" s="79"/>
      <c r="F52" s="48" t="s">
        <v>9</v>
      </c>
      <c r="G52" s="49">
        <v>150000</v>
      </c>
      <c r="H52" s="79"/>
      <c r="I52" s="79"/>
      <c r="J52" s="14"/>
      <c r="K52" s="11"/>
      <c r="L52" s="11"/>
      <c r="M52" s="11"/>
      <c r="N52" s="11"/>
    </row>
    <row r="53" spans="1:14" s="78" customFormat="1" ht="30" x14ac:dyDescent="0.25">
      <c r="A53" s="102"/>
      <c r="B53" s="112"/>
      <c r="C53" s="64"/>
      <c r="D53" s="72"/>
      <c r="E53" s="79"/>
      <c r="F53" s="94" t="s">
        <v>80</v>
      </c>
      <c r="G53" s="92">
        <v>90000</v>
      </c>
      <c r="H53" s="79"/>
      <c r="I53" s="79"/>
      <c r="J53" s="14"/>
      <c r="K53" s="79"/>
      <c r="L53" s="79"/>
      <c r="M53" s="79"/>
      <c r="N53" s="79"/>
    </row>
    <row r="54" spans="1:14" s="78" customFormat="1" x14ac:dyDescent="0.25">
      <c r="A54" s="102"/>
      <c r="B54" s="112"/>
      <c r="C54" s="64"/>
      <c r="D54" s="72"/>
      <c r="E54" s="79"/>
      <c r="F54" s="94" t="s">
        <v>82</v>
      </c>
      <c r="G54" s="92">
        <v>150000</v>
      </c>
      <c r="H54" s="79"/>
      <c r="I54" s="79"/>
      <c r="J54" s="14"/>
      <c r="K54" s="79"/>
      <c r="L54" s="79"/>
      <c r="M54" s="79"/>
      <c r="N54" s="79"/>
    </row>
    <row r="55" spans="1:14" ht="16.5" thickBot="1" x14ac:dyDescent="0.3">
      <c r="A55" s="102"/>
      <c r="B55" s="113"/>
      <c r="C55" s="15"/>
      <c r="D55" s="71"/>
      <c r="E55" s="13"/>
      <c r="F55" s="9" t="s">
        <v>38</v>
      </c>
      <c r="G55" s="38">
        <v>600000</v>
      </c>
      <c r="H55" s="13"/>
      <c r="I55" s="13"/>
      <c r="J55" s="16"/>
      <c r="K55" s="11"/>
      <c r="L55" s="11"/>
      <c r="M55" s="11"/>
      <c r="N55" s="11"/>
    </row>
    <row r="56" spans="1:14" ht="16.5" thickBot="1" x14ac:dyDescent="0.3">
      <c r="B56" s="20"/>
      <c r="C56" s="3"/>
      <c r="D56" s="3"/>
      <c r="E56" s="11"/>
      <c r="H56" s="11"/>
      <c r="I56" s="3"/>
      <c r="J56" s="3"/>
      <c r="K56" s="11"/>
      <c r="L56" s="11"/>
      <c r="M56" s="11"/>
      <c r="N56" s="11"/>
    </row>
    <row r="57" spans="1:14" ht="16.5" thickBot="1" x14ac:dyDescent="0.3">
      <c r="C57" s="103" t="s">
        <v>6</v>
      </c>
      <c r="D57" s="104"/>
      <c r="F57" s="99" t="s">
        <v>15</v>
      </c>
      <c r="G57" s="100"/>
      <c r="I57" s="99" t="s">
        <v>20</v>
      </c>
      <c r="J57" s="100"/>
      <c r="L57" s="99" t="s">
        <v>22</v>
      </c>
      <c r="M57" s="100"/>
    </row>
    <row r="58" spans="1:14" s="33" customFormat="1" x14ac:dyDescent="0.25">
      <c r="A58" s="31"/>
      <c r="B58" s="31"/>
      <c r="C58" s="32" t="s">
        <v>53</v>
      </c>
      <c r="D58" s="36">
        <f>D50+D51+D47+D45+D41+D40+D46+D42+D43</f>
        <v>3856883</v>
      </c>
      <c r="E58" s="36"/>
      <c r="F58" s="36"/>
      <c r="G58" s="36">
        <f>G40+G41+G43+G45+G48+G50+G51+G52+G55+G53+G54+G46+G47+G42</f>
        <v>7345000</v>
      </c>
      <c r="H58" s="36"/>
      <c r="I58" s="36"/>
      <c r="J58" s="36">
        <f>J45+J50+J40+J41+J42</f>
        <v>7923173</v>
      </c>
      <c r="K58" s="36"/>
      <c r="L58" s="36"/>
      <c r="M58" s="36">
        <v>0</v>
      </c>
      <c r="N58" s="32"/>
    </row>
    <row r="59" spans="1:14" x14ac:dyDescent="0.25">
      <c r="B59" s="20"/>
      <c r="C59" s="3"/>
      <c r="D59" s="3"/>
      <c r="E59" s="11"/>
      <c r="H59" s="11"/>
      <c r="I59" s="3"/>
      <c r="J59" s="3"/>
      <c r="K59" s="11"/>
      <c r="L59" s="11"/>
      <c r="M59" s="11"/>
      <c r="N59" s="11"/>
    </row>
    <row r="60" spans="1:14" x14ac:dyDescent="0.25">
      <c r="B60" s="20"/>
      <c r="C60" s="3"/>
      <c r="D60" s="3"/>
      <c r="E60" s="11"/>
      <c r="H60" s="11"/>
      <c r="I60" s="3"/>
      <c r="J60" s="3"/>
      <c r="K60" s="11"/>
      <c r="L60" s="11"/>
      <c r="M60" s="11"/>
      <c r="N60" s="11"/>
    </row>
    <row r="61" spans="1:14" x14ac:dyDescent="0.25">
      <c r="B61" s="20"/>
      <c r="C61" s="3"/>
      <c r="D61" s="3"/>
      <c r="E61" s="11"/>
      <c r="H61" s="11"/>
      <c r="I61" s="3"/>
      <c r="J61" s="3"/>
      <c r="K61" s="11"/>
      <c r="L61" s="11"/>
      <c r="M61" s="11"/>
      <c r="N61" s="11"/>
    </row>
    <row r="62" spans="1:14" x14ac:dyDescent="0.25">
      <c r="B62" s="20"/>
      <c r="C62" s="3"/>
      <c r="D62" s="3"/>
      <c r="E62" s="11"/>
      <c r="H62" s="11"/>
      <c r="I62" s="3"/>
      <c r="J62" s="3"/>
      <c r="K62" s="11"/>
      <c r="L62" s="11"/>
      <c r="M62" s="11"/>
      <c r="N62" s="11"/>
    </row>
    <row r="63" spans="1:14" x14ac:dyDescent="0.25">
      <c r="B63" s="20"/>
      <c r="C63" s="3"/>
      <c r="D63" s="3"/>
      <c r="E63" s="11"/>
      <c r="H63" s="11"/>
      <c r="I63" s="3"/>
      <c r="J63" s="3"/>
      <c r="K63" s="11"/>
      <c r="L63" s="11"/>
      <c r="M63" s="11"/>
      <c r="N63" s="11"/>
    </row>
    <row r="64" spans="1:14" x14ac:dyDescent="0.25">
      <c r="B64" s="20"/>
      <c r="C64" s="3"/>
      <c r="D64" s="3"/>
      <c r="E64" s="11"/>
      <c r="H64" s="11"/>
      <c r="I64" s="3"/>
      <c r="J64" s="3"/>
      <c r="K64" s="11"/>
      <c r="L64" s="11"/>
      <c r="M64" s="11"/>
      <c r="N64" s="11"/>
    </row>
    <row r="65" spans="1:14" x14ac:dyDescent="0.25">
      <c r="B65" s="20"/>
      <c r="C65" s="3"/>
      <c r="D65" s="3"/>
      <c r="E65" s="11"/>
      <c r="H65" s="11"/>
      <c r="I65" s="3"/>
      <c r="J65" s="3"/>
      <c r="K65" s="11"/>
      <c r="L65" s="11"/>
      <c r="M65" s="11"/>
      <c r="N65" s="11"/>
    </row>
    <row r="66" spans="1:14" x14ac:dyDescent="0.25">
      <c r="B66" s="20"/>
      <c r="C66" s="3"/>
      <c r="D66" s="3"/>
      <c r="E66" s="11"/>
      <c r="H66" s="11"/>
      <c r="I66" s="3"/>
      <c r="J66" s="3"/>
      <c r="K66" s="11"/>
      <c r="L66" s="11"/>
      <c r="M66" s="11"/>
      <c r="N66" s="11"/>
    </row>
    <row r="67" spans="1:14" x14ac:dyDescent="0.25">
      <c r="B67" s="20"/>
      <c r="C67" s="3"/>
      <c r="D67" s="3"/>
      <c r="E67" s="11"/>
      <c r="H67" s="11"/>
      <c r="I67" s="3"/>
      <c r="J67" s="3"/>
      <c r="K67" s="11"/>
      <c r="L67" s="11"/>
      <c r="M67" s="11"/>
      <c r="N67" s="11"/>
    </row>
    <row r="68" spans="1:14" x14ac:dyDescent="0.25">
      <c r="B68" s="20"/>
      <c r="C68" s="3"/>
      <c r="D68" s="3"/>
      <c r="E68" s="11"/>
      <c r="H68" s="11"/>
      <c r="I68" s="3"/>
      <c r="J68" s="3"/>
      <c r="K68" s="11"/>
      <c r="L68" s="11"/>
      <c r="M68" s="11"/>
      <c r="N68" s="11"/>
    </row>
    <row r="69" spans="1:14" x14ac:dyDescent="0.25">
      <c r="B69" s="20"/>
      <c r="C69" s="3"/>
      <c r="D69" s="3"/>
      <c r="E69" s="11"/>
      <c r="H69" s="11"/>
      <c r="I69" s="3"/>
      <c r="J69" s="3"/>
      <c r="K69" s="11"/>
      <c r="L69" s="11"/>
      <c r="M69" s="11"/>
      <c r="N69" s="11"/>
    </row>
    <row r="70" spans="1:14" x14ac:dyDescent="0.25">
      <c r="B70" s="20"/>
      <c r="C70" s="3"/>
      <c r="D70" s="3"/>
      <c r="E70" s="11"/>
      <c r="H70" s="11"/>
      <c r="I70" s="3"/>
      <c r="J70" s="3"/>
      <c r="K70" s="11"/>
      <c r="L70" s="11"/>
      <c r="M70" s="11"/>
      <c r="N70" s="11"/>
    </row>
    <row r="71" spans="1:14" s="4" customFormat="1" ht="16.5" hidden="1" thickBot="1" x14ac:dyDescent="0.3">
      <c r="B71" s="19"/>
      <c r="C71" s="5" t="s">
        <v>0</v>
      </c>
      <c r="D71" s="6" t="s">
        <v>1</v>
      </c>
      <c r="F71" s="21" t="s">
        <v>0</v>
      </c>
      <c r="G71" s="22" t="s">
        <v>1</v>
      </c>
      <c r="I71" s="21" t="s">
        <v>0</v>
      </c>
      <c r="J71" s="22" t="s">
        <v>1</v>
      </c>
    </row>
    <row r="72" spans="1:14" ht="15.75" hidden="1" customHeight="1" thickBot="1" x14ac:dyDescent="0.3">
      <c r="B72" s="20"/>
      <c r="C72" s="3"/>
      <c r="D72" s="3"/>
      <c r="E72" s="11"/>
      <c r="H72" s="11"/>
      <c r="I72" s="3"/>
      <c r="J72" s="3"/>
      <c r="K72" s="11"/>
      <c r="L72" s="11"/>
      <c r="M72" s="11"/>
      <c r="N72" s="11"/>
    </row>
    <row r="73" spans="1:14" ht="18.75" hidden="1" customHeight="1" x14ac:dyDescent="0.25">
      <c r="A73" s="101" t="s">
        <v>27</v>
      </c>
      <c r="B73" s="26"/>
      <c r="C73" s="23" t="s">
        <v>5</v>
      </c>
      <c r="D73" s="7" t="s">
        <v>17</v>
      </c>
      <c r="E73" s="12"/>
      <c r="F73" s="7" t="s">
        <v>10</v>
      </c>
      <c r="G73" s="7" t="s">
        <v>11</v>
      </c>
      <c r="H73" s="12"/>
      <c r="I73" s="7" t="s">
        <v>16</v>
      </c>
      <c r="J73" s="8" t="s">
        <v>17</v>
      </c>
      <c r="K73" s="11"/>
      <c r="L73" s="11"/>
      <c r="M73" s="11"/>
      <c r="N73" s="11"/>
    </row>
    <row r="74" spans="1:14" ht="19.5" hidden="1" customHeight="1" x14ac:dyDescent="0.25">
      <c r="A74" s="102"/>
      <c r="B74" s="20"/>
      <c r="C74" s="25" t="s">
        <v>14</v>
      </c>
      <c r="D74" s="2" t="s">
        <v>13</v>
      </c>
      <c r="E74" s="11"/>
      <c r="F74" s="2" t="s">
        <v>12</v>
      </c>
      <c r="G74" s="2" t="s">
        <v>13</v>
      </c>
      <c r="H74" s="11"/>
      <c r="I74" s="2" t="s">
        <v>18</v>
      </c>
      <c r="J74" s="17" t="s">
        <v>17</v>
      </c>
      <c r="K74" s="11"/>
      <c r="L74" s="11"/>
      <c r="M74" s="11"/>
      <c r="N74" s="11"/>
    </row>
    <row r="75" spans="1:14" ht="20.25" hidden="1" customHeight="1" x14ac:dyDescent="0.25">
      <c r="A75" s="102"/>
      <c r="B75" s="20"/>
      <c r="C75" s="25" t="s">
        <v>19</v>
      </c>
      <c r="D75" s="2" t="s">
        <v>17</v>
      </c>
      <c r="E75" s="11"/>
      <c r="F75" s="2" t="s">
        <v>14</v>
      </c>
      <c r="G75" s="2" t="s">
        <v>13</v>
      </c>
      <c r="H75" s="11"/>
      <c r="I75" s="2" t="s">
        <v>19</v>
      </c>
      <c r="J75" s="17" t="s">
        <v>17</v>
      </c>
      <c r="K75" s="11"/>
      <c r="L75" s="11"/>
      <c r="M75" s="11"/>
      <c r="N75" s="11"/>
    </row>
    <row r="76" spans="1:14" hidden="1" x14ac:dyDescent="0.25">
      <c r="A76" s="102"/>
      <c r="B76" s="20"/>
      <c r="C76" s="25" t="s">
        <v>10</v>
      </c>
      <c r="D76" s="2" t="s">
        <v>11</v>
      </c>
      <c r="E76" s="11"/>
      <c r="F76" s="2" t="s">
        <v>19</v>
      </c>
      <c r="G76" s="2" t="s">
        <v>17</v>
      </c>
      <c r="H76" s="11"/>
      <c r="I76" s="2" t="s">
        <v>14</v>
      </c>
      <c r="J76" s="17" t="s">
        <v>13</v>
      </c>
      <c r="K76" s="11"/>
      <c r="L76" s="11"/>
      <c r="M76" s="11"/>
      <c r="N76" s="11"/>
    </row>
    <row r="77" spans="1:14" ht="16.5" hidden="1" thickBot="1" x14ac:dyDescent="0.3">
      <c r="A77" s="105"/>
      <c r="B77" s="27"/>
      <c r="C77" s="15"/>
      <c r="D77" s="13"/>
      <c r="E77" s="13"/>
      <c r="F77" s="13"/>
      <c r="G77" s="13"/>
      <c r="H77" s="13"/>
      <c r="I77" s="9" t="s">
        <v>10</v>
      </c>
      <c r="J77" s="10" t="s">
        <v>11</v>
      </c>
      <c r="K77" s="11"/>
      <c r="L77" s="11"/>
      <c r="M77" s="11"/>
      <c r="N77" s="11"/>
    </row>
    <row r="78" spans="1:14" hidden="1" x14ac:dyDescent="0.25">
      <c r="B78" s="20"/>
      <c r="C78" s="11"/>
      <c r="D78" s="11"/>
      <c r="E78" s="11"/>
      <c r="H78" s="11"/>
      <c r="I78" s="3"/>
      <c r="J78" s="3"/>
      <c r="K78" s="11"/>
      <c r="L78" s="11"/>
      <c r="M78" s="11"/>
      <c r="N78" s="11"/>
    </row>
    <row r="79" spans="1:14" hidden="1" x14ac:dyDescent="0.25">
      <c r="B79" s="20"/>
      <c r="C79" s="11"/>
      <c r="D79" s="11"/>
      <c r="E79" s="11"/>
      <c r="H79" s="11"/>
      <c r="I79" s="3"/>
      <c r="J79" s="3"/>
      <c r="K79" s="11"/>
      <c r="L79" s="11"/>
      <c r="M79" s="11"/>
      <c r="N79" s="11"/>
    </row>
    <row r="80" spans="1:14" hidden="1" x14ac:dyDescent="0.25">
      <c r="B80" s="20"/>
      <c r="C80" s="11"/>
      <c r="D80" s="11"/>
      <c r="E80" s="11"/>
      <c r="H80" s="11"/>
      <c r="K80" s="11"/>
      <c r="L80" s="11"/>
      <c r="M80" s="11"/>
      <c r="N80" s="11"/>
    </row>
    <row r="81" spans="2:14" x14ac:dyDescent="0.25">
      <c r="B81" s="20"/>
      <c r="C81" s="11"/>
      <c r="D81" s="11"/>
      <c r="E81" s="11"/>
      <c r="F81" s="3"/>
      <c r="G81" s="3"/>
      <c r="H81" s="11"/>
      <c r="K81" s="11"/>
      <c r="L81" s="11"/>
      <c r="M81" s="11"/>
      <c r="N81" s="11"/>
    </row>
    <row r="82" spans="2:14" x14ac:dyDescent="0.25">
      <c r="B82" s="20"/>
      <c r="C82" s="11"/>
      <c r="D82" s="11"/>
      <c r="E82" s="11"/>
      <c r="H82" s="11"/>
      <c r="K82" s="11"/>
      <c r="L82" s="11"/>
      <c r="M82" s="11"/>
      <c r="N82" s="11"/>
    </row>
    <row r="83" spans="2:14" x14ac:dyDescent="0.25">
      <c r="B83" s="20"/>
      <c r="C83" s="11"/>
      <c r="D83" s="11"/>
      <c r="E83" s="11"/>
      <c r="H83" s="11"/>
      <c r="K83" s="11"/>
      <c r="L83" s="11"/>
      <c r="M83" s="11"/>
      <c r="N83" s="11"/>
    </row>
    <row r="84" spans="2:14" x14ac:dyDescent="0.25">
      <c r="B84" s="20"/>
      <c r="C84" s="11"/>
      <c r="D84" s="11"/>
      <c r="E84" s="11"/>
      <c r="H84" s="11"/>
      <c r="K84" s="11"/>
      <c r="L84" s="11"/>
      <c r="M84" s="11"/>
      <c r="N84" s="11"/>
    </row>
    <row r="85" spans="2:14" x14ac:dyDescent="0.25">
      <c r="B85" s="20"/>
      <c r="C85" s="11"/>
      <c r="D85" s="11"/>
      <c r="E85" s="11"/>
      <c r="H85" s="11"/>
      <c r="K85" s="11"/>
      <c r="L85" s="11"/>
      <c r="M85" s="11"/>
      <c r="N85" s="11"/>
    </row>
    <row r="86" spans="2:14" x14ac:dyDescent="0.25">
      <c r="B86" s="20"/>
      <c r="C86" s="11"/>
      <c r="D86" s="11"/>
      <c r="E86" s="11"/>
      <c r="H86" s="11"/>
      <c r="K86" s="11"/>
      <c r="L86" s="11"/>
      <c r="M86" s="11"/>
      <c r="N86" s="11"/>
    </row>
  </sheetData>
  <sortState ref="C39:D49">
    <sortCondition ref="D40:D49"/>
  </sortState>
  <mergeCells count="24">
    <mergeCell ref="A5:A31"/>
    <mergeCell ref="C34:D34"/>
    <mergeCell ref="F34:G34"/>
    <mergeCell ref="I34:J34"/>
    <mergeCell ref="A73:A77"/>
    <mergeCell ref="B40:B43"/>
    <mergeCell ref="B45:B48"/>
    <mergeCell ref="B50:B55"/>
    <mergeCell ref="L1:M1"/>
    <mergeCell ref="B25:B31"/>
    <mergeCell ref="G26:G28"/>
    <mergeCell ref="G29:G31"/>
    <mergeCell ref="I11:J11"/>
    <mergeCell ref="B12:B22"/>
    <mergeCell ref="C1:D1"/>
    <mergeCell ref="B5:B8"/>
    <mergeCell ref="F1:G1"/>
    <mergeCell ref="I1:J1"/>
    <mergeCell ref="L34:M34"/>
    <mergeCell ref="A40:A55"/>
    <mergeCell ref="C57:D57"/>
    <mergeCell ref="F57:G57"/>
    <mergeCell ref="I57:J57"/>
    <mergeCell ref="L57:M57"/>
  </mergeCells>
  <printOptions horizontalCentered="1"/>
  <pageMargins left="0.11811023622047245" right="0.11811023622047245" top="0.35433070866141736" bottom="0.35433070866141736" header="0" footer="0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Varga_P</dc:creator>
  <cp:lastModifiedBy>Gábor Viktória</cp:lastModifiedBy>
  <cp:lastPrinted>2017-06-27T09:30:44Z</cp:lastPrinted>
  <dcterms:created xsi:type="dcterms:W3CDTF">2017-06-15T11:23:46Z</dcterms:created>
  <dcterms:modified xsi:type="dcterms:W3CDTF">2017-06-27T09:34:13Z</dcterms:modified>
</cp:coreProperties>
</file>