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Onkormanyzati-iroda\Testületi és egyéb ügyek\Testületi, képviselői ügyek\Testületi és bizottsági előterjesztések\2026. évi előterjesztések\2026.04.29. rendes\"/>
    </mc:Choice>
  </mc:AlternateContent>
  <xr:revisionPtr revIDLastSave="0" documentId="13_ncr:1_{7E1BB21D-2D8D-439C-A1D7-76C791FB39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at" sheetId="1" r:id="rId1"/>
    <sheet name="diagram" sheetId="2" r:id="rId2"/>
  </sheets>
  <definedNames>
    <definedName name="_xlnm.Print_Area" localSheetId="0">adat!$A$1:$J$57</definedName>
    <definedName name="_xlnm.Print_Area" localSheetId="1">diagram!$A$1:$S$152,diagram!$T$1:$BE$114</definedName>
  </definedNames>
  <calcPr calcId="181029"/>
</workbook>
</file>

<file path=xl/calcChain.xml><?xml version="1.0" encoding="utf-8"?>
<calcChain xmlns="http://schemas.openxmlformats.org/spreadsheetml/2006/main">
  <c r="B35" i="1" l="1"/>
  <c r="AG114" i="2" l="1"/>
  <c r="AD114" i="2"/>
  <c r="AD97" i="2"/>
  <c r="X114" i="2" l="1"/>
  <c r="G45" i="1" l="1"/>
  <c r="F45" i="1"/>
  <c r="E45" i="1"/>
  <c r="D45" i="1"/>
  <c r="G35" i="1"/>
  <c r="F35" i="1"/>
  <c r="E35" i="1"/>
  <c r="D35" i="1"/>
  <c r="G31" i="1"/>
  <c r="G40" i="1" s="1"/>
  <c r="F31" i="1"/>
  <c r="F40" i="1" s="1"/>
  <c r="E31" i="1"/>
  <c r="E40" i="1" s="1"/>
  <c r="D31" i="1"/>
  <c r="D40" i="1" s="1"/>
  <c r="I7" i="1"/>
  <c r="G19" i="1"/>
  <c r="F19" i="1"/>
  <c r="E19" i="1"/>
  <c r="D19" i="1"/>
  <c r="G14" i="1"/>
  <c r="F14" i="1"/>
  <c r="E14" i="1"/>
  <c r="D14" i="1"/>
  <c r="I26" i="1" l="1"/>
  <c r="U114" i="2" l="1"/>
  <c r="I8" i="1" l="1"/>
  <c r="I9" i="1"/>
  <c r="I10" i="1"/>
  <c r="I11" i="1"/>
  <c r="I12" i="1"/>
  <c r="I13" i="1"/>
  <c r="I15" i="1"/>
  <c r="I16" i="1"/>
  <c r="I17" i="1"/>
  <c r="I18" i="1"/>
  <c r="U18" i="2" l="1"/>
  <c r="AW77" i="2" l="1"/>
  <c r="AN77" i="2"/>
  <c r="AW59" i="2"/>
  <c r="AN59" i="2"/>
  <c r="AW39" i="2"/>
  <c r="AN39" i="2"/>
  <c r="AW1" i="2" l="1"/>
  <c r="AN1" i="2"/>
  <c r="AW21" i="2"/>
  <c r="AN21" i="2"/>
  <c r="U97" i="2"/>
  <c r="AD77" i="2"/>
  <c r="U77" i="2"/>
  <c r="AD59" i="2"/>
  <c r="U59" i="2"/>
  <c r="AD39" i="2"/>
  <c r="U39" i="2"/>
  <c r="U21" i="2"/>
  <c r="AD21" i="2"/>
  <c r="AD1" i="2"/>
  <c r="U1" i="2"/>
  <c r="K77" i="2"/>
  <c r="B77" i="2"/>
  <c r="K115" i="2"/>
  <c r="B115" i="2"/>
  <c r="K97" i="2"/>
  <c r="B97" i="2"/>
  <c r="B59" i="2"/>
  <c r="K59" i="2"/>
  <c r="K39" i="2"/>
  <c r="B39" i="2"/>
  <c r="B21" i="2"/>
  <c r="K21" i="2"/>
  <c r="K1" i="2"/>
  <c r="B1" i="2"/>
  <c r="B14" i="1" l="1"/>
  <c r="H14" i="1" l="1"/>
  <c r="I14" i="1" l="1"/>
  <c r="J14" i="1"/>
  <c r="H19" i="1"/>
  <c r="B19" i="1" l="1"/>
  <c r="B40" i="1"/>
  <c r="AD94" i="2" l="1"/>
  <c r="U94" i="2"/>
  <c r="AD76" i="2"/>
  <c r="U76" i="2"/>
  <c r="AD56" i="2"/>
  <c r="U56" i="2"/>
  <c r="AD38" i="2" l="1"/>
  <c r="U38" i="2"/>
  <c r="AD18" i="2"/>
  <c r="J46" i="1" l="1"/>
  <c r="J47" i="1"/>
  <c r="J48" i="1"/>
  <c r="J49" i="1"/>
  <c r="J50" i="1"/>
  <c r="J51" i="1"/>
  <c r="J52" i="1"/>
  <c r="J53" i="1"/>
  <c r="J54" i="1"/>
  <c r="J55" i="1"/>
  <c r="J56" i="1"/>
  <c r="J57" i="1"/>
  <c r="J32" i="1"/>
  <c r="J33" i="1"/>
  <c r="J34" i="1"/>
  <c r="J36" i="1"/>
  <c r="J37" i="1"/>
  <c r="J38" i="1"/>
  <c r="J39" i="1"/>
  <c r="J18" i="1"/>
  <c r="J8" i="1"/>
  <c r="J9" i="1"/>
  <c r="J10" i="1"/>
  <c r="J11" i="1"/>
  <c r="J12" i="1"/>
  <c r="J13" i="1"/>
  <c r="J15" i="1"/>
  <c r="J16" i="1"/>
  <c r="J17" i="1"/>
  <c r="J20" i="1"/>
  <c r="J21" i="1"/>
  <c r="J22" i="1"/>
  <c r="J23" i="1"/>
  <c r="J24" i="1"/>
  <c r="J25" i="1"/>
  <c r="J26" i="1"/>
  <c r="J7" i="1"/>
  <c r="I46" i="1" l="1"/>
  <c r="I47" i="1"/>
  <c r="I48" i="1"/>
  <c r="I49" i="1"/>
  <c r="I50" i="1"/>
  <c r="I51" i="1"/>
  <c r="I52" i="1"/>
  <c r="I53" i="1"/>
  <c r="I54" i="1"/>
  <c r="I55" i="1"/>
  <c r="I56" i="1"/>
  <c r="I57" i="1"/>
  <c r="I32" i="1"/>
  <c r="I33" i="1"/>
  <c r="I34" i="1"/>
  <c r="I36" i="1"/>
  <c r="I37" i="1"/>
  <c r="I38" i="1"/>
  <c r="I39" i="1"/>
  <c r="I21" i="1"/>
  <c r="I22" i="1"/>
  <c r="I23" i="1"/>
  <c r="I24" i="1"/>
  <c r="I25" i="1"/>
  <c r="I20" i="1"/>
  <c r="H45" i="1" l="1"/>
  <c r="H31" i="1"/>
  <c r="H35" i="1"/>
  <c r="H40" i="1" l="1"/>
  <c r="I40" i="1" s="1"/>
  <c r="J35" i="1"/>
  <c r="I35" i="1"/>
  <c r="J45" i="1"/>
  <c r="I45" i="1"/>
  <c r="I31" i="1"/>
  <c r="J31" i="1"/>
  <c r="I19" i="1"/>
  <c r="J19" i="1"/>
  <c r="J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Méreg Tamás</author>
  </authors>
  <commentList>
    <comment ref="I14" authorId="0" shapeId="0" xr:uid="{00000000-0006-0000-0000-000001000000}">
      <text>
        <r>
          <rPr>
            <b/>
            <sz val="10"/>
            <color indexed="81"/>
            <rFont val="Times New Roman"/>
            <family val="1"/>
            <charset val="238"/>
          </rPr>
          <t>Százalékpont!</t>
        </r>
      </text>
    </comment>
    <comment ref="A20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HIIKK 19. tábla </t>
        </r>
        <r>
          <rPr>
            <sz val="9"/>
            <color indexed="81"/>
            <rFont val="Tahoma"/>
            <family val="2"/>
            <charset val="238"/>
          </rPr>
          <t>["Alkoholos állapot vizsgálata"]</t>
        </r>
        <r>
          <rPr>
            <b/>
            <sz val="9"/>
            <color indexed="81"/>
            <rFont val="Tahoma"/>
            <family val="2"/>
            <charset val="238"/>
          </rPr>
          <t xml:space="preserve"> a) sor </t>
        </r>
        <r>
          <rPr>
            <sz val="9"/>
            <color indexed="81"/>
            <rFont val="Tahoma"/>
            <family val="2"/>
            <charset val="238"/>
          </rPr>
          <t>["Esetek száma összesen"]</t>
        </r>
        <r>
          <rPr>
            <b/>
            <sz val="9"/>
            <color indexed="81"/>
            <rFont val="Tahoma"/>
            <family val="2"/>
            <charset val="238"/>
          </rPr>
          <t xml:space="preserve">.
</t>
        </r>
      </text>
    </comment>
    <comment ref="A2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HIIKK 19. tábla </t>
        </r>
        <r>
          <rPr>
            <sz val="9"/>
            <color indexed="81"/>
            <rFont val="Tahoma"/>
            <family val="2"/>
            <charset val="238"/>
          </rPr>
          <t>["Alkoholos állapot vizsgálata"]</t>
        </r>
        <r>
          <rPr>
            <b/>
            <sz val="9"/>
            <color indexed="81"/>
            <rFont val="Tahoma"/>
            <family val="2"/>
            <charset val="238"/>
          </rPr>
          <t xml:space="preserve"> c) sor </t>
        </r>
        <r>
          <rPr>
            <sz val="9"/>
            <color indexed="81"/>
            <rFont val="Tahoma"/>
            <family val="2"/>
            <charset val="238"/>
          </rPr>
          <t>["- pozitív eredményt mutató vizsgálat"]</t>
        </r>
        <r>
          <rPr>
            <b/>
            <sz val="9"/>
            <color indexed="81"/>
            <rFont val="Tahoma"/>
            <family val="2"/>
            <charset val="238"/>
          </rPr>
          <t>.</t>
        </r>
      </text>
    </comment>
    <comment ref="A22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HIIKK 19. tábla </t>
        </r>
        <r>
          <rPr>
            <sz val="9"/>
            <color indexed="81"/>
            <rFont val="Tahoma"/>
            <family val="2"/>
            <charset val="238"/>
          </rPr>
          <t>["Alkoholos állapot vizsgálata"]</t>
        </r>
        <r>
          <rPr>
            <b/>
            <sz val="9"/>
            <color indexed="81"/>
            <rFont val="Tahoma"/>
            <family val="2"/>
            <charset val="238"/>
          </rPr>
          <t xml:space="preserve"> d) sor</t>
        </r>
        <r>
          <rPr>
            <sz val="9"/>
            <color indexed="81"/>
            <rFont val="Tahoma"/>
            <family val="2"/>
            <charset val="238"/>
          </rPr>
          <t xml:space="preserve"> ["ebből: közúton gépi meghajtású járművezet vezető"]</t>
        </r>
        <r>
          <rPr>
            <b/>
            <sz val="9"/>
            <color indexed="81"/>
            <rFont val="Tahoma"/>
            <family val="2"/>
            <charset val="238"/>
          </rPr>
          <t xml:space="preserve">, e) sor </t>
        </r>
        <r>
          <rPr>
            <sz val="9"/>
            <color indexed="81"/>
            <rFont val="Tahoma"/>
            <family val="2"/>
            <charset val="238"/>
          </rPr>
          <t xml:space="preserve">["ebből: közúti nem gépi meghajtású járművezet vezető"] </t>
        </r>
        <r>
          <rPr>
            <b/>
            <sz val="9"/>
            <color indexed="81"/>
            <rFont val="Tahoma"/>
            <family val="2"/>
            <charset val="238"/>
          </rPr>
          <t>és f) sor</t>
        </r>
        <r>
          <rPr>
            <sz val="9"/>
            <color indexed="81"/>
            <rFont val="Tahoma"/>
            <family val="2"/>
            <charset val="238"/>
          </rPr>
          <t xml:space="preserve"> ["ebből: egyéb (vasúti vagy légi járművet, vízi járművet vagy úszó munkagépet vezető)" ]</t>
        </r>
        <r>
          <rPr>
            <b/>
            <sz val="9"/>
            <color indexed="81"/>
            <rFont val="Tahoma"/>
            <family val="2"/>
            <charset val="238"/>
          </rPr>
          <t xml:space="preserve"> összege.
</t>
        </r>
      </text>
    </comment>
    <comment ref="A23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HIIKK 2. tábla: Közterületi jelenlét - Erő (fő)</t>
        </r>
      </text>
    </comment>
    <comment ref="A24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HIIKK 2. tábla: Közterületi jelenlét - Tényleges közterületi szolgálati idő (óra)</t>
        </r>
      </text>
    </comment>
    <comment ref="I26" authorId="0" shapeId="0" xr:uid="{00000000-0006-0000-0000-000007000000}">
      <text>
        <r>
          <rPr>
            <b/>
            <sz val="10"/>
            <color indexed="81"/>
            <rFont val="Times New Roman"/>
            <family val="1"/>
            <charset val="238"/>
          </rPr>
          <t>Százalékpont!</t>
        </r>
      </text>
    </comment>
    <comment ref="I40" authorId="0" shapeId="0" xr:uid="{00000000-0006-0000-0000-000008000000}">
      <text>
        <r>
          <rPr>
            <b/>
            <sz val="10"/>
            <color indexed="81"/>
            <rFont val="Times New Roman"/>
            <family val="1"/>
            <charset val="238"/>
          </rPr>
          <t>Százalékpont!</t>
        </r>
      </text>
    </comment>
    <comment ref="A45" authorId="0" shapeId="0" xr:uid="{00000000-0006-0000-0000-000009000000}">
      <text>
        <r>
          <rPr>
            <b/>
            <sz val="10"/>
            <color indexed="81"/>
            <rFont val="Times New Roman"/>
            <family val="1"/>
            <charset val="238"/>
          </rPr>
          <t xml:space="preserve">Illegális migrációhoz kapcsolódó jogellenes cselekmények száma: </t>
        </r>
        <r>
          <rPr>
            <sz val="10"/>
            <color indexed="81"/>
            <rFont val="Times New Roman"/>
            <family val="1"/>
            <charset val="238"/>
          </rPr>
          <t xml:space="preserve">a 2019. évtől a számadat tartalmazza a határzárral kapcsolatos bűncselekmények adatait is.
</t>
        </r>
      </text>
    </comment>
    <comment ref="B45" authorId="0" shapeId="0" xr:uid="{00000000-0006-0000-0000-00000A000000}">
      <text>
        <r>
          <rPr>
            <b/>
            <sz val="10"/>
            <color indexed="81"/>
            <rFont val="Times New Roman"/>
            <family val="1"/>
            <charset val="238"/>
          </rPr>
          <t xml:space="preserve">A 2010-es adat tartalmaznia kell a 2010-es Beutazási és tartózkodási tilalom megsértése adatait is (a Határzárral kapcsolatos bűncselekmények száma helyett)!
Az országos 9815 db tartalmazza a 2010-es Beutazási és tartózkodási tilalom megsértése adatait (1018 db) is </t>
        </r>
        <r>
          <rPr>
            <sz val="10"/>
            <color indexed="81"/>
            <rFont val="Times New Roman"/>
            <family val="1"/>
            <charset val="238"/>
          </rPr>
          <t>(ecs.: 219, koi.: 1516, h. bcs.: -, tiltott szabs.: 3814, külföldiek r. szabs.: 3248)</t>
        </r>
        <r>
          <rPr>
            <b/>
            <sz val="10"/>
            <color indexed="81"/>
            <rFont val="Times New Roman"/>
            <family val="1"/>
            <charset val="238"/>
          </rPr>
          <t>!</t>
        </r>
        <r>
          <rPr>
            <sz val="10"/>
            <color indexed="81"/>
            <rFont val="Times New Roman"/>
            <family val="1"/>
            <charset val="238"/>
          </rPr>
          <t xml:space="preserve">
</t>
        </r>
      </text>
    </comment>
    <comment ref="A46" authorId="0" shapeId="0" xr:uid="{00000000-0006-0000-0000-00000B000000}">
      <text>
        <r>
          <rPr>
            <b/>
            <sz val="10"/>
            <color indexed="81"/>
            <rFont val="Times New Roman"/>
            <family val="1"/>
            <charset val="238"/>
          </rPr>
          <t xml:space="preserve">Embercsempész bűncselekmények száma: </t>
        </r>
        <r>
          <rPr>
            <sz val="10"/>
            <color indexed="81"/>
            <rFont val="Times New Roman"/>
            <family val="1"/>
            <charset val="238"/>
          </rPr>
          <t xml:space="preserve">a 2019. évtől a számadat tartalmazza a jogellenes tartózkodás elősegítése bűncselekmény adatait is.
</t>
        </r>
      </text>
    </comment>
    <comment ref="A50" authorId="0" shapeId="0" xr:uid="{00000000-0006-0000-0000-00000C000000}">
      <text>
        <r>
          <rPr>
            <b/>
            <sz val="10"/>
            <color indexed="81"/>
            <rFont val="Times New Roman"/>
            <family val="1"/>
            <charset val="238"/>
          </rPr>
          <t xml:space="preserve">Külföldiek rendészetével kapcsolatos szabálysértés: </t>
        </r>
        <r>
          <rPr>
            <sz val="10"/>
            <color indexed="81"/>
            <rFont val="Times New Roman"/>
            <family val="1"/>
            <charset val="238"/>
          </rPr>
          <t xml:space="preserve">a 29000/61-49/2016. ált. számon jóváhagyott, a Robotzsaru Neo Határrendészeti Modul fejlesztésével kapcsolatos feladatterv alapján a külföldiek rendészetével kapcsolatos szabálysértések számítási metodikája megváltozott, az új számítás szerint ebben a kategóriában kell nyilvántartani a túltartózkodások számát a korábbi évek tekintetében is.
</t>
        </r>
      </text>
    </comment>
  </commentList>
</comments>
</file>

<file path=xl/sharedStrings.xml><?xml version="1.0" encoding="utf-8"?>
<sst xmlns="http://schemas.openxmlformats.org/spreadsheetml/2006/main" count="111" uniqueCount="96">
  <si>
    <t>Elfogások száma</t>
  </si>
  <si>
    <t>Előállítások száma</t>
  </si>
  <si>
    <t>Biztonsági intézkedések száma</t>
  </si>
  <si>
    <t>Elrendelt elővezetések száma</t>
  </si>
  <si>
    <t>Szabálysértési feljelentések száma</t>
  </si>
  <si>
    <t>Büntető feljelentések száma</t>
  </si>
  <si>
    <t>Személysérüléses közúti közlekedési balesetek száma</t>
  </si>
  <si>
    <t>SIS találatok</t>
  </si>
  <si>
    <t>Végrehajtott elővezetések száma</t>
  </si>
  <si>
    <t>Kiszabott helyszíni bírságok összege (ezer Ft)</t>
  </si>
  <si>
    <t>2010. év</t>
  </si>
  <si>
    <t>Halálos közúti közlekedési balesetek száma</t>
  </si>
  <si>
    <t>Súlyos sérüléses közúti közlekedési balesetek száma</t>
  </si>
  <si>
    <t>Könnyű sérüléses közúti közlekedési balesetek száma</t>
  </si>
  <si>
    <t>Embercsempészés bűncselekmények száma</t>
  </si>
  <si>
    <t>Közokirat-hamisítás bűncselekmények száma</t>
  </si>
  <si>
    <t>Tiltott határátlépés és kísérlete szabálysértések száma</t>
  </si>
  <si>
    <t>Külföldiek rendészetével kapcsolatos szabálysértések száma</t>
  </si>
  <si>
    <t>Illegális migrációhoz kapcsolódó jogellenes cselekmények száma</t>
  </si>
  <si>
    <t>2021. év</t>
  </si>
  <si>
    <t>2022. év</t>
  </si>
  <si>
    <t>2023. év</t>
  </si>
  <si>
    <t>FIND találatok</t>
  </si>
  <si>
    <t>Feltartóztatott és átkísért személyek száma: 8 km-es sávon túlról</t>
  </si>
  <si>
    <t>Feltartóztatott és átkísért személyek száma: 8 km-es sávból</t>
  </si>
  <si>
    <t>Rendészeti állomány tényleges közterületi szolgálati idő (óra)</t>
  </si>
  <si>
    <t>Rendészeti állomány közterületi szolgálati létszám (fő)</t>
  </si>
  <si>
    <t>Szándékos bűncselekmény elkövetésén tettenérés miatti elfogások száma</t>
  </si>
  <si>
    <t>Bűncselekmény gyanúja miatti előállítások száma</t>
  </si>
  <si>
    <t>Egy főre jutó helyszíni bírság összege (Ft)</t>
  </si>
  <si>
    <t>Határzárral kapcsolatos bűncselekmények száma</t>
  </si>
  <si>
    <t>Nemzeti körözések</t>
  </si>
  <si>
    <t>Határátkelőhelyeken átléptetett személyek száma</t>
  </si>
  <si>
    <t>Határátkelőhelyeken átléptetett járművek száma</t>
  </si>
  <si>
    <t>Helyszíni bírsággal sújtott személyek száma</t>
  </si>
  <si>
    <t>KÖZÚTI KÖZLEKEDÉSI BALESETI ADATOK</t>
  </si>
  <si>
    <r>
      <t>INTÉZKEDÉSI MUTATÓK, RENDÉSZETI ADATOK</t>
    </r>
    <r>
      <rPr>
        <u/>
        <sz val="10"/>
        <rFont val="Times New Roman"/>
        <family val="1"/>
        <charset val="238"/>
      </rPr>
      <t xml:space="preserve"> (</t>
    </r>
    <r>
      <rPr>
        <b/>
        <u/>
        <sz val="10"/>
        <rFont val="Times New Roman"/>
        <family val="1"/>
        <charset val="238"/>
      </rPr>
      <t>a teljes rendészeti állomány vonatkozásában!)</t>
    </r>
  </si>
  <si>
    <t>2024. év</t>
  </si>
  <si>
    <t>Ittasság ellenőrzések száma összesen</t>
  </si>
  <si>
    <t>Pozitív eredményű ittasság ellenőrzések száma</t>
  </si>
  <si>
    <t>Végrehajtott elővezetések aránya</t>
  </si>
  <si>
    <t>Személysérüléses közúti közlekedési balesetet szenvedett személyek száma</t>
  </si>
  <si>
    <t>Meghalt személyek száma</t>
  </si>
  <si>
    <t>Súlyosan sérült személyek száma</t>
  </si>
  <si>
    <t>Könnyen sérült személyek száma</t>
  </si>
  <si>
    <t>A 2018. évtől tartalmazza a jogellenes tartózkodás elősegítése bűncselekmény adatait is</t>
  </si>
  <si>
    <t>Járművezetővel szemben</t>
  </si>
  <si>
    <t>Az adatok tartalmazzák a túltartózkodások számát is</t>
  </si>
  <si>
    <t>1. számú diagram</t>
  </si>
  <si>
    <t>2. számú diagram</t>
  </si>
  <si>
    <t>15. számú diagram</t>
  </si>
  <si>
    <t>16. számú diagram</t>
  </si>
  <si>
    <t>27. számú diagram</t>
  </si>
  <si>
    <t>28. számú diagram</t>
  </si>
  <si>
    <t>3. számú diagram</t>
  </si>
  <si>
    <t>4. számú diagram</t>
  </si>
  <si>
    <t>17. számú diagram</t>
  </si>
  <si>
    <t>18. számú diagram</t>
  </si>
  <si>
    <t>29. számú diagram</t>
  </si>
  <si>
    <t>30. számú diagram</t>
  </si>
  <si>
    <t>5. számú diagram</t>
  </si>
  <si>
    <t>6. számú diagram</t>
  </si>
  <si>
    <t>19. számú diagram</t>
  </si>
  <si>
    <t>20. számú diagram</t>
  </si>
  <si>
    <t>31. számú diagram</t>
  </si>
  <si>
    <t>32. számú diagram</t>
  </si>
  <si>
    <t>7. számú diagram</t>
  </si>
  <si>
    <t>8. számú diagram</t>
  </si>
  <si>
    <t>21. számú diagram</t>
  </si>
  <si>
    <t>22. számú diagram</t>
  </si>
  <si>
    <t>33. számú diagram</t>
  </si>
  <si>
    <t>34. számú diagram</t>
  </si>
  <si>
    <t>9. számú diagram</t>
  </si>
  <si>
    <t>10. számú diagram</t>
  </si>
  <si>
    <t>23. számú diagram</t>
  </si>
  <si>
    <t>24. számú diagram</t>
  </si>
  <si>
    <t>35. számú diagram</t>
  </si>
  <si>
    <t>36. számú diagram</t>
  </si>
  <si>
    <t>11. számú diagram</t>
  </si>
  <si>
    <t>12. számú diagram</t>
  </si>
  <si>
    <t>25. számú diagram</t>
  </si>
  <si>
    <t>26. számú diagram</t>
  </si>
  <si>
    <t>13. számú diagram</t>
  </si>
  <si>
    <t>14. számú diagram</t>
  </si>
  <si>
    <t>Tulajdon elleni szabálysértések: indított ügyek száma</t>
  </si>
  <si>
    <t>Tulajdon elleni szabálysértések: felderítési mutató</t>
  </si>
  <si>
    <r>
      <t>HATÁRRENDÉSZETI ADATOK</t>
    </r>
    <r>
      <rPr>
        <b/>
        <u/>
        <sz val="10"/>
        <color indexed="8"/>
        <rFont val="Times New Roman"/>
        <family val="1"/>
        <charset val="238"/>
      </rPr>
      <t xml:space="preserve"> </t>
    </r>
    <r>
      <rPr>
        <u/>
        <sz val="10"/>
        <color indexed="8"/>
        <rFont val="Times New Roman"/>
        <family val="1"/>
        <charset val="238"/>
      </rPr>
      <t>(amennyiben a vármegye rendelkezik Schengen külső határszakasszal!)</t>
    </r>
  </si>
  <si>
    <t>2025. év</t>
  </si>
  <si>
    <t>Változás 2024–2025.</t>
  </si>
  <si>
    <t>Dinamika 2024–2025.</t>
  </si>
  <si>
    <t>2025. év*</t>
  </si>
  <si>
    <t>* A Rendőrség 2025. évi előzetes adatai</t>
  </si>
  <si>
    <t>Ittasan okozott személysérüléses közúti közlekedési balesetek száma**</t>
  </si>
  <si>
    <t>Ittasan okozott személysérüléses közúti közlekedési balesetek aránya**</t>
  </si>
  <si>
    <t>** 2024-től gyalogos és kerékpáros okozók nélkül</t>
  </si>
  <si>
    <t>Dombóvári Rendőrkapitányság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</si>
</sst>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u/>
      <sz val="10"/>
      <color indexed="8"/>
      <name val="Times New Roman"/>
      <family val="1"/>
      <charset val="238"/>
    </font>
    <font>
      <b/>
      <u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0"/>
      <color indexed="81"/>
      <name val="Times New Roman"/>
      <family val="1"/>
      <charset val="238"/>
    </font>
    <font>
      <sz val="10"/>
      <color indexed="8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b/>
      <sz val="10"/>
      <color rgb="FF0070C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0" tint="-0.49998474074526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u/>
      <sz val="10"/>
      <color indexed="8"/>
      <name val="Times New Roman"/>
      <family val="1"/>
      <charset val="238"/>
    </font>
    <font>
      <sz val="9"/>
      <color indexed="81"/>
      <name val="Tahoma"/>
      <family val="2"/>
      <charset val="238"/>
    </font>
    <font>
      <sz val="11"/>
      <color theme="1"/>
      <name val="Times New Roman"/>
      <family val="2"/>
      <charset val="238"/>
    </font>
    <font>
      <sz val="7.5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10"/>
      <color rgb="FF0070C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indexed="64"/>
      </right>
      <top style="thin">
        <color theme="4" tint="-0.249977111117893"/>
      </top>
      <bottom style="thin">
        <color indexed="64"/>
      </bottom>
      <diagonal/>
    </border>
    <border>
      <left style="thin">
        <color rgb="FF4B76FF"/>
      </left>
      <right style="thin">
        <color rgb="FF4B76FF"/>
      </right>
      <top style="thin">
        <color rgb="FF4B76FF"/>
      </top>
      <bottom style="thin">
        <color rgb="FF4B76FF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25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shrinkToFit="1"/>
    </xf>
    <xf numFmtId="3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5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shrinkToFit="1"/>
    </xf>
    <xf numFmtId="3" fontId="6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shrinkToFit="1"/>
    </xf>
    <xf numFmtId="10" fontId="6" fillId="0" borderId="1" xfId="1" applyNumberFormat="1" applyFont="1" applyBorder="1" applyAlignment="1">
      <alignment horizontal="center" vertical="center"/>
    </xf>
    <xf numFmtId="10" fontId="5" fillId="3" borderId="1" xfId="1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1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6" fillId="0" borderId="4" xfId="0" applyFont="1" applyBorder="1" applyAlignment="1">
      <alignment horizontal="left"/>
    </xf>
    <xf numFmtId="3" fontId="6" fillId="3" borderId="1" xfId="0" applyNumberFormat="1" applyFont="1" applyFill="1" applyBorder="1" applyAlignment="1">
      <alignment horizontal="center" vertical="center" shrinkToFit="1"/>
    </xf>
    <xf numFmtId="3" fontId="1" fillId="7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5" fillId="6" borderId="0" xfId="0" applyFont="1" applyFill="1" applyAlignment="1">
      <alignment vertical="center"/>
    </xf>
    <xf numFmtId="0" fontId="13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6" fillId="0" borderId="0" xfId="0" applyFont="1"/>
    <xf numFmtId="0" fontId="18" fillId="0" borderId="0" xfId="0" applyFont="1"/>
    <xf numFmtId="3" fontId="18" fillId="0" borderId="0" xfId="0" applyNumberFormat="1" applyFont="1"/>
    <xf numFmtId="0" fontId="16" fillId="0" borderId="0" xfId="0" applyFont="1" applyAlignment="1">
      <alignment horizontal="center" shrinkToFit="1"/>
    </xf>
    <xf numFmtId="0" fontId="20" fillId="0" borderId="0" xfId="0" applyFont="1"/>
    <xf numFmtId="0" fontId="16" fillId="0" borderId="0" xfId="0" applyFont="1" applyAlignment="1">
      <alignment shrinkToFit="1"/>
    </xf>
    <xf numFmtId="0" fontId="3" fillId="0" borderId="0" xfId="0" applyFont="1"/>
    <xf numFmtId="0" fontId="1" fillId="0" borderId="1" xfId="0" applyFont="1" applyBorder="1"/>
    <xf numFmtId="0" fontId="22" fillId="0" borderId="0" xfId="0" applyFont="1"/>
    <xf numFmtId="0" fontId="4" fillId="0" borderId="3" xfId="0" applyFont="1" applyBorder="1" applyAlignment="1">
      <alignment horizontal="left" vertical="center"/>
    </xf>
    <xf numFmtId="0" fontId="19" fillId="0" borderId="0" xfId="0" applyFont="1"/>
    <xf numFmtId="0" fontId="21" fillId="0" borderId="0" xfId="0" applyFont="1"/>
    <xf numFmtId="0" fontId="26" fillId="0" borderId="0" xfId="0" applyFont="1"/>
    <xf numFmtId="164" fontId="1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164" fontId="1" fillId="7" borderId="1" xfId="1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5" fillId="6" borderId="0" xfId="0" applyFont="1" applyFill="1"/>
    <xf numFmtId="0" fontId="27" fillId="0" borderId="0" xfId="0" applyFont="1"/>
    <xf numFmtId="0" fontId="3" fillId="8" borderId="1" xfId="0" applyFont="1" applyFill="1" applyBorder="1" applyAlignment="1">
      <alignment horizontal="center" vertical="center" wrapText="1"/>
    </xf>
    <xf numFmtId="3" fontId="1" fillId="8" borderId="1" xfId="0" applyNumberFormat="1" applyFont="1" applyFill="1" applyBorder="1" applyAlignment="1">
      <alignment horizontal="center" vertical="center"/>
    </xf>
    <xf numFmtId="3" fontId="1" fillId="8" borderId="1" xfId="0" applyNumberFormat="1" applyFont="1" applyFill="1" applyBorder="1" applyAlignment="1">
      <alignment horizontal="center" vertical="center" wrapText="1"/>
    </xf>
    <xf numFmtId="164" fontId="1" fillId="8" borderId="1" xfId="1" applyNumberFormat="1" applyFont="1" applyFill="1" applyBorder="1" applyAlignment="1">
      <alignment horizontal="center" vertical="center"/>
    </xf>
    <xf numFmtId="3" fontId="1" fillId="8" borderId="1" xfId="0" applyNumberFormat="1" applyFont="1" applyFill="1" applyBorder="1" applyAlignment="1">
      <alignment horizontal="center" vertical="center" shrinkToFit="1"/>
    </xf>
    <xf numFmtId="2" fontId="1" fillId="8" borderId="1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shrinkToFit="1"/>
    </xf>
    <xf numFmtId="3" fontId="1" fillId="0" borderId="7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 shrinkToFit="1"/>
    </xf>
    <xf numFmtId="10" fontId="28" fillId="3" borderId="1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</cellXfs>
  <cellStyles count="3">
    <cellStyle name="Normál" xfId="0" builtinId="0"/>
    <cellStyle name="Normál 2 4" xfId="2" xr:uid="{00000000-0005-0000-0000-000001000000}"/>
    <cellStyle name="Százalék" xfId="1" builtinId="5"/>
  </cellStyles>
  <dxfs count="0"/>
  <tableStyles count="0" defaultTableStyle="TableStyleMedium2" defaultPivotStyle="PivotStyleLight16"/>
  <colors>
    <mruColors>
      <color rgb="FFFDE9D9"/>
      <color rgb="FF9BBB59"/>
      <color rgb="FFFF0000"/>
      <color rgb="FF4B76FF"/>
      <color rgb="FFC3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adat!$A$8</c:f>
              <c:strCache>
                <c:ptCount val="1"/>
                <c:pt idx="0">
                  <c:v>Szándékos bűncselekmény elkövetésén tettenérés miatti elfogások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DAE8-4CF5-9919-3BDB834A1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adat!$B$6:$H$6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adat!$B$8:$H$8</c:f>
              <c:numCache>
                <c:formatCode>#,##0</c:formatCode>
                <c:ptCount val="7"/>
                <c:pt idx="0">
                  <c:v>39</c:v>
                </c:pt>
                <c:pt idx="2">
                  <c:v>51</c:v>
                </c:pt>
                <c:pt idx="3">
                  <c:v>48</c:v>
                </c:pt>
                <c:pt idx="4">
                  <c:v>70</c:v>
                </c:pt>
                <c:pt idx="5">
                  <c:v>74</c:v>
                </c:pt>
                <c:pt idx="6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5-4CAF-9C5C-7D5E19CF1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hu-HU" sz="1200">
                <a:latin typeface="Times New Roman" panose="02020603050405020304" pitchFamily="18" charset="0"/>
                <a:cs typeface="Times New Roman" panose="02020603050405020304" pitchFamily="18" charset="0"/>
              </a:rPr>
              <a:t>Pozitív eredményű ittasság ellenőrzések száma</a:t>
            </a:r>
          </a:p>
        </c:rich>
      </c:tx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665389904780031E-2"/>
          <c:y val="0.24693305202878346"/>
          <c:w val="0.8859779815180604"/>
          <c:h val="0.66864409722222218"/>
        </c:manualLayout>
      </c:layout>
      <c:barChart>
        <c:barDir val="col"/>
        <c:grouping val="clustered"/>
        <c:varyColors val="0"/>
        <c:ser>
          <c:idx val="13"/>
          <c:order val="13"/>
          <c:tx>
            <c:strRef>
              <c:f>adat!$A$21</c:f>
              <c:strCache>
                <c:ptCount val="1"/>
                <c:pt idx="0">
                  <c:v>Pozitív eredményű ittasság ellenőrzések száma</c:v>
                </c:pt>
              </c:strCache>
              <c:extLst xmlns:c15="http://schemas.microsoft.com/office/drawing/2012/chart"/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5-C82D-4195-977D-FBE1D0E856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sng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adat!$B$6:$H$6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adat!$B$21:$H$21</c:f>
              <c:numCache>
                <c:formatCode>#,##0</c:formatCode>
                <c:ptCount val="7"/>
                <c:pt idx="0">
                  <c:v>129</c:v>
                </c:pt>
                <c:pt idx="2">
                  <c:v>27</c:v>
                </c:pt>
                <c:pt idx="3">
                  <c:v>90</c:v>
                </c:pt>
                <c:pt idx="4">
                  <c:v>137</c:v>
                </c:pt>
                <c:pt idx="5">
                  <c:v>107</c:v>
                </c:pt>
                <c:pt idx="6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3-4F3F-A79F-3A8812978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adat!$A$7</c15:sqref>
                        </c15:formulaRef>
                      </c:ext>
                    </c:extLst>
                    <c:strCache>
                      <c:ptCount val="1"/>
                      <c:pt idx="0">
                        <c:v>Elfogások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adat!$B$7:$H$7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49</c:v>
                      </c:pt>
                      <c:pt idx="2">
                        <c:v>108</c:v>
                      </c:pt>
                      <c:pt idx="3">
                        <c:v>106</c:v>
                      </c:pt>
                      <c:pt idx="4">
                        <c:v>105</c:v>
                      </c:pt>
                      <c:pt idx="5">
                        <c:v>128</c:v>
                      </c:pt>
                      <c:pt idx="6">
                        <c:v>125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613-4F3F-A79F-3A8812978D2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adat!$A$8</c15:sqref>
                        </c15:formulaRef>
                      </c:ext>
                    </c:extLst>
                    <c:strCache>
                      <c:ptCount val="1"/>
                      <c:pt idx="0">
                        <c:v>Szándékos bűncselekmény elkövetésén tettenérés miatti elfogások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adat!$B$8:$H$8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39</c:v>
                      </c:pt>
                      <c:pt idx="2">
                        <c:v>51</c:v>
                      </c:pt>
                      <c:pt idx="3">
                        <c:v>48</c:v>
                      </c:pt>
                      <c:pt idx="4">
                        <c:v>70</c:v>
                      </c:pt>
                      <c:pt idx="5">
                        <c:v>74</c:v>
                      </c:pt>
                      <c:pt idx="6">
                        <c:v>83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613-4F3F-A79F-3A8812978D2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adat!$A$9</c15:sqref>
                        </c15:formulaRef>
                      </c:ext>
                    </c:extLst>
                    <c:strCache>
                      <c:ptCount val="1"/>
                      <c:pt idx="0">
                        <c:v>Előállítások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adat!$B$9:$H$9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772</c:v>
                      </c:pt>
                      <c:pt idx="2">
                        <c:v>190</c:v>
                      </c:pt>
                      <c:pt idx="3">
                        <c:v>238</c:v>
                      </c:pt>
                      <c:pt idx="4">
                        <c:v>252</c:v>
                      </c:pt>
                      <c:pt idx="5">
                        <c:v>264</c:v>
                      </c:pt>
                      <c:pt idx="6">
                        <c:v>228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613-4F3F-A79F-3A8812978D2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adat!$A$10</c15:sqref>
                        </c15:formulaRef>
                      </c:ext>
                    </c:extLst>
                    <c:strCache>
                      <c:ptCount val="1"/>
                      <c:pt idx="0">
                        <c:v>Bűncselekmény gyanúja miatti előállítások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adat!$B$10:$H$10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105</c:v>
                      </c:pt>
                      <c:pt idx="2">
                        <c:v>129</c:v>
                      </c:pt>
                      <c:pt idx="3">
                        <c:v>131</c:v>
                      </c:pt>
                      <c:pt idx="4">
                        <c:v>137</c:v>
                      </c:pt>
                      <c:pt idx="5">
                        <c:v>153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613-4F3F-A79F-3A8812978D2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adat!$A$11</c15:sqref>
                        </c15:formulaRef>
                      </c:ext>
                    </c:extLst>
                    <c:strCache>
                      <c:ptCount val="1"/>
                      <c:pt idx="0">
                        <c:v>Biztonsági intézkedések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adat!$B$11:$H$11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87</c:v>
                      </c:pt>
                      <c:pt idx="2">
                        <c:v>123</c:v>
                      </c:pt>
                      <c:pt idx="3">
                        <c:v>133</c:v>
                      </c:pt>
                      <c:pt idx="4">
                        <c:v>86</c:v>
                      </c:pt>
                      <c:pt idx="5">
                        <c:v>107</c:v>
                      </c:pt>
                      <c:pt idx="6">
                        <c:v>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613-4F3F-A79F-3A8812978D2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adat!$A$12</c15:sqref>
                        </c15:formulaRef>
                      </c:ext>
                    </c:extLst>
                    <c:strCache>
                      <c:ptCount val="1"/>
                      <c:pt idx="0">
                        <c:v>Elrendelt elővezetések száma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adat!$B$12:$H$12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114</c:v>
                      </c:pt>
                      <c:pt idx="2">
                        <c:v>185</c:v>
                      </c:pt>
                      <c:pt idx="3">
                        <c:v>228</c:v>
                      </c:pt>
                      <c:pt idx="4">
                        <c:v>164</c:v>
                      </c:pt>
                      <c:pt idx="5">
                        <c:v>165</c:v>
                      </c:pt>
                      <c:pt idx="6">
                        <c:v>168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613-4F3F-A79F-3A8812978D2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adat!$A$13</c15:sqref>
                        </c15:formulaRef>
                      </c:ext>
                    </c:extLst>
                    <c:strCache>
                      <c:ptCount val="1"/>
                      <c:pt idx="0">
                        <c:v>Végrehajtott elővezetések száma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adat!$B$13:$H$13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47</c:v>
                      </c:pt>
                      <c:pt idx="2">
                        <c:v>89</c:v>
                      </c:pt>
                      <c:pt idx="3">
                        <c:v>119</c:v>
                      </c:pt>
                      <c:pt idx="4">
                        <c:v>92</c:v>
                      </c:pt>
                      <c:pt idx="5">
                        <c:v>96</c:v>
                      </c:pt>
                      <c:pt idx="6">
                        <c:v>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613-4F3F-A79F-3A8812978D2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adat!$A$15</c15:sqref>
                        </c15:formulaRef>
                      </c:ext>
                    </c:extLst>
                    <c:strCache>
                      <c:ptCount val="1"/>
                      <c:pt idx="0">
                        <c:v>Büntető feljelentések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adat!$B$15:$H$15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87</c:v>
                      </c:pt>
                      <c:pt idx="2">
                        <c:v>49</c:v>
                      </c:pt>
                      <c:pt idx="3">
                        <c:v>73</c:v>
                      </c:pt>
                      <c:pt idx="4">
                        <c:v>112</c:v>
                      </c:pt>
                      <c:pt idx="5">
                        <c:v>128</c:v>
                      </c:pt>
                      <c:pt idx="6">
                        <c:v>121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613-4F3F-A79F-3A8812978D2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adat!$A$16</c15:sqref>
                        </c15:formulaRef>
                      </c:ext>
                    </c:extLst>
                    <c:strCache>
                      <c:ptCount val="1"/>
                      <c:pt idx="0">
                        <c:v>Szabálysértési feljelentések száma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adat!$B$16:$H$16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2139</c:v>
                      </c:pt>
                      <c:pt idx="2">
                        <c:v>530</c:v>
                      </c:pt>
                      <c:pt idx="3">
                        <c:v>511</c:v>
                      </c:pt>
                      <c:pt idx="4">
                        <c:v>630</c:v>
                      </c:pt>
                      <c:pt idx="5">
                        <c:v>702</c:v>
                      </c:pt>
                      <c:pt idx="6">
                        <c:v>631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613-4F3F-A79F-3A8812978D2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adat!$A$17</c15:sqref>
                        </c15:formulaRef>
                      </c:ext>
                    </c:extLst>
                    <c:strCache>
                      <c:ptCount val="1"/>
                      <c:pt idx="0">
                        <c:v>Helyszíni bírsággal sújtott személyek száma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adat!$B$17:$H$17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847</c:v>
                      </c:pt>
                      <c:pt idx="2">
                        <c:v>934</c:v>
                      </c:pt>
                      <c:pt idx="3">
                        <c:v>937</c:v>
                      </c:pt>
                      <c:pt idx="4">
                        <c:v>1313</c:v>
                      </c:pt>
                      <c:pt idx="5">
                        <c:v>1903</c:v>
                      </c:pt>
                      <c:pt idx="6">
                        <c:v>1991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613-4F3F-A79F-3A8812978D2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adat!$A$18</c15:sqref>
                        </c15:formulaRef>
                      </c:ext>
                    </c:extLst>
                    <c:strCache>
                      <c:ptCount val="1"/>
                      <c:pt idx="0">
                        <c:v>Kiszabott helyszíni bírságok összege (ezer Ft)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adat!$B$18:$H$18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3976500</c:v>
                      </c:pt>
                      <c:pt idx="2">
                        <c:v>9906000</c:v>
                      </c:pt>
                      <c:pt idx="3">
                        <c:v>8990000</c:v>
                      </c:pt>
                      <c:pt idx="4">
                        <c:v>14768500</c:v>
                      </c:pt>
                      <c:pt idx="5">
                        <c:v>25965500</c:v>
                      </c:pt>
                      <c:pt idx="6">
                        <c:v>24913700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613-4F3F-A79F-3A8812978D26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adat!$A$19</c15:sqref>
                        </c15:formulaRef>
                      </c:ext>
                    </c:extLst>
                    <c:strCache>
                      <c:ptCount val="1"/>
                      <c:pt idx="0">
                        <c:v>Egy főre jutó helyszíni bírság összege (Ft)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adat!$B$19:$H$19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4694805.1948051946</c:v>
                      </c:pt>
                      <c:pt idx="2">
                        <c:v>10605995.717344753</c:v>
                      </c:pt>
                      <c:pt idx="3">
                        <c:v>9594450.3735325504</c:v>
                      </c:pt>
                      <c:pt idx="4">
                        <c:v>11247905.559786748</c:v>
                      </c:pt>
                      <c:pt idx="5">
                        <c:v>13644508.670520231</c:v>
                      </c:pt>
                      <c:pt idx="6">
                        <c:v>12513159.216474134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613-4F3F-A79F-3A8812978D26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adat!$A$20</c15:sqref>
                        </c15:formulaRef>
                      </c:ext>
                    </c:extLst>
                    <c:strCache>
                      <c:ptCount val="1"/>
                      <c:pt idx="0">
                        <c:v>Ittasság ellenőrzések száma összesen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adat!$B$20:$H$20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1431</c:v>
                      </c:pt>
                      <c:pt idx="2">
                        <c:v>6590</c:v>
                      </c:pt>
                      <c:pt idx="3">
                        <c:v>12813</c:v>
                      </c:pt>
                      <c:pt idx="4">
                        <c:v>25555</c:v>
                      </c:pt>
                      <c:pt idx="5">
                        <c:v>26251</c:v>
                      </c:pt>
                      <c:pt idx="6">
                        <c:v>24163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613-4F3F-A79F-3A8812978D26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adat!$A$23</c15:sqref>
                        </c15:formulaRef>
                      </c:ext>
                    </c:extLst>
                    <c:strCache>
                      <c:ptCount val="1"/>
                      <c:pt idx="0">
                        <c:v>Rendészeti állomány közterületi szolgálati létszám (fő)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adat!$B$23:$H$23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2">
                        <c:v>4433</c:v>
                      </c:pt>
                      <c:pt idx="3">
                        <c:v>4870</c:v>
                      </c:pt>
                      <c:pt idx="4">
                        <c:v>4704</c:v>
                      </c:pt>
                      <c:pt idx="5">
                        <c:v>5097</c:v>
                      </c:pt>
                      <c:pt idx="6">
                        <c:v>5160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613-4F3F-A79F-3A8812978D26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adat!$A$24</c15:sqref>
                        </c15:formulaRef>
                      </c:ext>
                    </c:extLst>
                    <c:strCache>
                      <c:ptCount val="1"/>
                      <c:pt idx="0">
                        <c:v>Rendészeti állomány tényleges közterületi szolgálati idő (óra)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adat!$B$24:$H$24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2">
                        <c:v>37594</c:v>
                      </c:pt>
                      <c:pt idx="3">
                        <c:v>38050</c:v>
                      </c:pt>
                      <c:pt idx="4">
                        <c:v>34560</c:v>
                      </c:pt>
                      <c:pt idx="5">
                        <c:v>37938.83</c:v>
                      </c:pt>
                      <c:pt idx="6">
                        <c:v>37123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F613-4F3F-A79F-3A8812978D26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adat!$A$25</c15:sqref>
                        </c15:formulaRef>
                      </c:ext>
                    </c:extLst>
                    <c:strCache>
                      <c:ptCount val="1"/>
                      <c:pt idx="0">
                        <c:v>Tulajdon elleni szabálysértések: indított ügyek száma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adat!$B$25:$H$25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2" formatCode="General">
                        <c:v>136</c:v>
                      </c:pt>
                      <c:pt idx="3">
                        <c:v>176</c:v>
                      </c:pt>
                      <c:pt idx="4">
                        <c:v>169</c:v>
                      </c:pt>
                      <c:pt idx="5">
                        <c:v>153</c:v>
                      </c:pt>
                      <c:pt idx="6">
                        <c:v>140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F613-4F3F-A79F-3A8812978D26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adat!$A$26</c15:sqref>
                        </c15:formulaRef>
                      </c:ext>
                    </c:extLst>
                    <c:strCache>
                      <c:ptCount val="1"/>
                      <c:pt idx="0">
                        <c:v>Tulajdon elleni szabálysértések: felderítési mutató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adat!$B$26:$H$26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2" formatCode="0%">
                        <c:v>0.64290000000000003</c:v>
                      </c:pt>
                      <c:pt idx="3" formatCode="0%">
                        <c:v>0.68</c:v>
                      </c:pt>
                      <c:pt idx="4" formatCode="0.00%">
                        <c:v>0.73</c:v>
                      </c:pt>
                      <c:pt idx="5" formatCode="0.00%">
                        <c:v>0.65</c:v>
                      </c:pt>
                      <c:pt idx="6" formatCode="0.00%">
                        <c:v>0.61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F613-4F3F-A79F-3A8812978D26}"/>
                  </c:ext>
                </c:extLst>
              </c15:ser>
            </c15:filteredBarSeries>
          </c:ext>
        </c:extLst>
      </c:barChart>
      <c:barChart>
        <c:barDir val="col"/>
        <c:grouping val="clustered"/>
        <c:varyColors val="0"/>
        <c:ser>
          <c:idx val="14"/>
          <c:order val="14"/>
          <c:tx>
            <c:strRef>
              <c:f>adat!$A$22</c:f>
              <c:strCache>
                <c:ptCount val="1"/>
                <c:pt idx="0">
                  <c:v>Járművezetővel szemben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/>
            </a:scene3d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2-41D4-4430-9232-BABC3F77DA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adat!$B$6:$H$6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adat!$B$22:$H$22</c:f>
              <c:numCache>
                <c:formatCode>#,##0</c:formatCode>
                <c:ptCount val="7"/>
                <c:pt idx="2">
                  <c:v>26</c:v>
                </c:pt>
                <c:pt idx="3">
                  <c:v>69</c:v>
                </c:pt>
                <c:pt idx="4">
                  <c:v>117</c:v>
                </c:pt>
                <c:pt idx="5">
                  <c:v>105</c:v>
                </c:pt>
                <c:pt idx="6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13-4F3F-A79F-3A8812978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52965999"/>
        <c:axId val="1052971407"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valAx>
        <c:axId val="1052971407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052965999"/>
        <c:crosses val="max"/>
        <c:crossBetween val="between"/>
      </c:valAx>
      <c:catAx>
        <c:axId val="10529659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2971407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egendEntry>
        <c:idx val="0"/>
        <c:txPr>
          <a:bodyPr/>
          <a:lstStyle/>
          <a:p>
            <a:pPr>
              <a:defRPr sz="1000" b="0" u="sng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hu-HU"/>
          </a:p>
        </c:txPr>
      </c:legendEntry>
      <c:layout>
        <c:manualLayout>
          <c:xMode val="edge"/>
          <c:yMode val="edge"/>
          <c:x val="0.1970639646724037"/>
          <c:y val="9.700490196078429E-2"/>
          <c:w val="0.61142860441726909"/>
          <c:h val="0.15255326797385618"/>
        </c:manualLayout>
      </c:layout>
      <c:overlay val="0"/>
      <c:spPr>
        <a:ln>
          <a:noFill/>
        </a:ln>
      </c:spPr>
      <c:txPr>
        <a:bodyPr/>
        <a:lstStyle/>
        <a:p>
          <a:pPr>
            <a:defRPr sz="1000" b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4154625752717394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adat!$A$24</c:f>
              <c:strCache>
                <c:ptCount val="1"/>
                <c:pt idx="0">
                  <c:v>Rendészeti állomány tényleges közterületi szolgálati idő (óra)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adat!$B$6:$H$6</c15:sqref>
                  </c15:fullRef>
                </c:ext>
              </c:extLst>
              <c:f>adat!$D$6:$H$6</c:f>
              <c:strCache>
                <c:ptCount val="5"/>
                <c:pt idx="0">
                  <c:v>2021. év</c:v>
                </c:pt>
                <c:pt idx="1">
                  <c:v>2022. év</c:v>
                </c:pt>
                <c:pt idx="2">
                  <c:v>2023. év</c:v>
                </c:pt>
                <c:pt idx="3">
                  <c:v>2024. év</c:v>
                </c:pt>
                <c:pt idx="4">
                  <c:v>2025. év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adat!$B$24:$H$24</c15:sqref>
                  </c15:fullRef>
                </c:ext>
              </c:extLst>
              <c:f>adat!$D$24:$H$24</c:f>
              <c:numCache>
                <c:formatCode>#,##0</c:formatCode>
                <c:ptCount val="5"/>
                <c:pt idx="0">
                  <c:v>37594</c:v>
                </c:pt>
                <c:pt idx="1">
                  <c:v>38050</c:v>
                </c:pt>
                <c:pt idx="2">
                  <c:v>34560</c:v>
                </c:pt>
                <c:pt idx="3">
                  <c:v>37938.83</c:v>
                </c:pt>
                <c:pt idx="4">
                  <c:v>37123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C-42A3-A58D-586897D9F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5738962689619214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adat!$A$23</c:f>
              <c:strCache>
                <c:ptCount val="1"/>
                <c:pt idx="0">
                  <c:v>Rendészeti állomány közterületi szolgálati létszám (fő)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adat!$B$6:$H$6</c15:sqref>
                  </c15:fullRef>
                </c:ext>
              </c:extLst>
              <c:f>adat!$D$6:$H$6</c:f>
              <c:strCache>
                <c:ptCount val="5"/>
                <c:pt idx="0">
                  <c:v>2021. év</c:v>
                </c:pt>
                <c:pt idx="1">
                  <c:v>2022. év</c:v>
                </c:pt>
                <c:pt idx="2">
                  <c:v>2023. év</c:v>
                </c:pt>
                <c:pt idx="3">
                  <c:v>2024. év</c:v>
                </c:pt>
                <c:pt idx="4">
                  <c:v>2025. év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adat!$B$23:$H$23</c15:sqref>
                  </c15:fullRef>
                </c:ext>
              </c:extLst>
              <c:f>adat!$D$23:$H$23</c:f>
              <c:numCache>
                <c:formatCode>#,##0</c:formatCode>
                <c:ptCount val="5"/>
                <c:pt idx="0">
                  <c:v>4433</c:v>
                </c:pt>
                <c:pt idx="1">
                  <c:v>4870</c:v>
                </c:pt>
                <c:pt idx="2">
                  <c:v>4704</c:v>
                </c:pt>
                <c:pt idx="3">
                  <c:v>5097</c:v>
                </c:pt>
                <c:pt idx="4">
                  <c:v>5160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B-4429-A669-324E5492E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adat!$A$25</c:f>
              <c:strCache>
                <c:ptCount val="1"/>
                <c:pt idx="0">
                  <c:v>Tulajdon elleni szabálysértések: indított ügyek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adat!$B$6:$H$6</c15:sqref>
                  </c15:fullRef>
                </c:ext>
              </c:extLst>
              <c:f>adat!$D$6:$H$6</c:f>
              <c:strCache>
                <c:ptCount val="5"/>
                <c:pt idx="0">
                  <c:v>2021. év</c:v>
                </c:pt>
                <c:pt idx="1">
                  <c:v>2022. év</c:v>
                </c:pt>
                <c:pt idx="2">
                  <c:v>2023. év</c:v>
                </c:pt>
                <c:pt idx="3">
                  <c:v>2024. év</c:v>
                </c:pt>
                <c:pt idx="4">
                  <c:v>2025. év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adat!$B$25:$H$25</c15:sqref>
                  </c15:fullRef>
                </c:ext>
              </c:extLst>
              <c:f>adat!$D$25:$H$25</c:f>
              <c:numCache>
                <c:formatCode>#,##0</c:formatCode>
                <c:ptCount val="5"/>
                <c:pt idx="0" formatCode="General">
                  <c:v>136</c:v>
                </c:pt>
                <c:pt idx="1">
                  <c:v>176</c:v>
                </c:pt>
                <c:pt idx="2">
                  <c:v>169</c:v>
                </c:pt>
                <c:pt idx="3">
                  <c:v>153</c:v>
                </c:pt>
                <c:pt idx="4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A-420F-B5C2-DE279593E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/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adat!$A$26</c:f>
              <c:strCache>
                <c:ptCount val="1"/>
                <c:pt idx="0">
                  <c:v>Tulajdon elleni szabálysértések: felderítési mutató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adat!$B$6:$H$6</c15:sqref>
                  </c15:fullRef>
                </c:ext>
              </c:extLst>
              <c:f>adat!$D$6:$H$6</c:f>
              <c:strCache>
                <c:ptCount val="5"/>
                <c:pt idx="0">
                  <c:v>2021. év</c:v>
                </c:pt>
                <c:pt idx="1">
                  <c:v>2022. év</c:v>
                </c:pt>
                <c:pt idx="2">
                  <c:v>2023. év</c:v>
                </c:pt>
                <c:pt idx="3">
                  <c:v>2024. év</c:v>
                </c:pt>
                <c:pt idx="4">
                  <c:v>2025. év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adat!$B$26:$H$26</c15:sqref>
                  </c15:fullRef>
                </c:ext>
              </c:extLst>
              <c:f>adat!$D$26:$H$26</c:f>
              <c:numCache>
                <c:formatCode>0.00</c:formatCode>
                <c:ptCount val="5"/>
                <c:pt idx="0" formatCode="0%">
                  <c:v>0.64290000000000003</c:v>
                </c:pt>
                <c:pt idx="1" formatCode="0%">
                  <c:v>0.68</c:v>
                </c:pt>
                <c:pt idx="2" formatCode="0.00%">
                  <c:v>0.73</c:v>
                </c:pt>
                <c:pt idx="3" formatCode="0.00%">
                  <c:v>0.65</c:v>
                </c:pt>
                <c:pt idx="4" formatCode="0.00%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5-462F-B9AE-F62FE4530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/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/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hu-HU"/>
    </a:p>
  </c:tx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adat!$A$31</c:f>
              <c:strCache>
                <c:ptCount val="1"/>
                <c:pt idx="0">
                  <c:v>Személysérüléses közúti közlekedési balesetek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9770-4990-975F-0ABF342ADC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adat!$B$30:$H$30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év*</c:v>
                </c:pt>
              </c:strCache>
            </c:strRef>
          </c:cat>
          <c:val>
            <c:numRef>
              <c:f>adat!$B$31:$H$31</c:f>
              <c:numCache>
                <c:formatCode>#,##0</c:formatCode>
                <c:ptCount val="7"/>
                <c:pt idx="0">
                  <c:v>49</c:v>
                </c:pt>
                <c:pt idx="2">
                  <c:v>48</c:v>
                </c:pt>
                <c:pt idx="3">
                  <c:v>44</c:v>
                </c:pt>
                <c:pt idx="4">
                  <c:v>49</c:v>
                </c:pt>
                <c:pt idx="5">
                  <c:v>33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C-4DC7-83D0-43AE566D8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Személysérüléses</a:t>
            </a:r>
            <a:r>
              <a:rPr lang="hu-HU" baseline="0"/>
              <a:t> közúti közlekedési balesetek megoszlása</a:t>
            </a:r>
            <a:endParaRPr lang="hu-HU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6572436296709"/>
          <c:y val="0.30866909722222224"/>
          <c:w val="0.88061315850002753"/>
          <c:h val="0.6069079861111110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adat!$A$34</c:f>
              <c:strCache>
                <c:ptCount val="1"/>
                <c:pt idx="0">
                  <c:v>Könnyű sérüléses közúti közlekedési balesetek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AC6-4F67-95A3-1D72057682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adat!$B$30:$H$30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év*</c:v>
                </c:pt>
              </c:strCache>
            </c:strRef>
          </c:cat>
          <c:val>
            <c:numRef>
              <c:f>adat!$B$34:$H$34</c:f>
              <c:numCache>
                <c:formatCode>#,##0</c:formatCode>
                <c:ptCount val="7"/>
                <c:pt idx="0">
                  <c:v>28</c:v>
                </c:pt>
                <c:pt idx="2">
                  <c:v>32</c:v>
                </c:pt>
                <c:pt idx="3">
                  <c:v>22</c:v>
                </c:pt>
                <c:pt idx="4">
                  <c:v>29</c:v>
                </c:pt>
                <c:pt idx="5">
                  <c:v>15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70-46FD-80BD-3D5F5144E90B}"/>
            </c:ext>
          </c:extLst>
        </c:ser>
        <c:ser>
          <c:idx val="1"/>
          <c:order val="1"/>
          <c:tx>
            <c:strRef>
              <c:f>adat!$A$33</c:f>
              <c:strCache>
                <c:ptCount val="1"/>
                <c:pt idx="0">
                  <c:v>Súlyos sérüléses közúti közlekedési balesetek száma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FAC6-4F67-95A3-1D72057682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adat!$B$30:$H$30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év*</c:v>
                </c:pt>
              </c:strCache>
            </c:strRef>
          </c:cat>
          <c:val>
            <c:numRef>
              <c:f>adat!$B$33:$H$33</c:f>
              <c:numCache>
                <c:formatCode>#,##0</c:formatCode>
                <c:ptCount val="7"/>
                <c:pt idx="0">
                  <c:v>19</c:v>
                </c:pt>
                <c:pt idx="2">
                  <c:v>13</c:v>
                </c:pt>
                <c:pt idx="3">
                  <c:v>20</c:v>
                </c:pt>
                <c:pt idx="4">
                  <c:v>17</c:v>
                </c:pt>
                <c:pt idx="5">
                  <c:v>16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70-46FD-80BD-3D5F5144E90B}"/>
            </c:ext>
          </c:extLst>
        </c:ser>
        <c:ser>
          <c:idx val="0"/>
          <c:order val="2"/>
          <c:tx>
            <c:strRef>
              <c:f>adat!$A$32</c:f>
              <c:strCache>
                <c:ptCount val="1"/>
                <c:pt idx="0">
                  <c:v>Halálos közúti közlekedési balesetek száma</c:v>
                </c:pt>
              </c:strCache>
            </c:strRef>
          </c:tx>
          <c:spPr>
            <a:solidFill>
              <a:schemeClr val="tx1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92B4-4262-95E8-CCC21D5F4658}"/>
              </c:ext>
            </c:extLst>
          </c:dPt>
          <c:dLbls>
            <c:dLbl>
              <c:idx val="0"/>
              <c:spPr>
                <a:solidFill>
                  <a:schemeClr val="tx1">
                    <a:lumMod val="85000"/>
                    <a:lumOff val="1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hu-HU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92B4-4262-95E8-CCC21D5F4658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adat!$B$30:$H$30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év*</c:v>
                </c:pt>
              </c:strCache>
            </c:strRef>
          </c:cat>
          <c:val>
            <c:numRef>
              <c:f>adat!$B$32:$H$32</c:f>
              <c:numCache>
                <c:formatCode>#,##0</c:formatCode>
                <c:ptCount val="7"/>
                <c:pt idx="0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70-46FD-80BD-3D5F5144E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"/>
          <c:y val="9.8777777777777784E-2"/>
          <c:w val="1"/>
          <c:h val="0.15104084967320258"/>
        </c:manualLayout>
      </c:layout>
      <c:overlay val="0"/>
      <c:txPr>
        <a:bodyPr/>
        <a:lstStyle/>
        <a:p>
          <a:pPr>
            <a:defRPr b="0"/>
          </a:pPr>
          <a:endParaRPr lang="hu-HU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hu-HU"/>
    </a:p>
  </c:tx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adat!$A$32</c:f>
              <c:strCache>
                <c:ptCount val="1"/>
                <c:pt idx="0">
                  <c:v>Halálos közúti közlekedési balesetek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E82B-4B6F-B3FD-C21CF7FD9D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adat!$B$30:$H$30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év*</c:v>
                </c:pt>
              </c:strCache>
            </c:strRef>
          </c:cat>
          <c:val>
            <c:numRef>
              <c:f>adat!$B$32:$H$32</c:f>
              <c:numCache>
                <c:formatCode>#,##0</c:formatCode>
                <c:ptCount val="7"/>
                <c:pt idx="0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BCD-B2E4-3660D1D34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adat!$A$33</c:f>
              <c:strCache>
                <c:ptCount val="1"/>
                <c:pt idx="0">
                  <c:v>Súlyos sérüléses közúti közlekedési balesetek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0B9C-4E36-B10E-4990AE935C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adat!$B$30:$H$30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év*</c:v>
                </c:pt>
              </c:strCache>
            </c:strRef>
          </c:cat>
          <c:val>
            <c:numRef>
              <c:f>adat!$B$33:$H$33</c:f>
              <c:numCache>
                <c:formatCode>#,##0</c:formatCode>
                <c:ptCount val="7"/>
                <c:pt idx="0">
                  <c:v>19</c:v>
                </c:pt>
                <c:pt idx="2">
                  <c:v>13</c:v>
                </c:pt>
                <c:pt idx="3">
                  <c:v>20</c:v>
                </c:pt>
                <c:pt idx="4">
                  <c:v>17</c:v>
                </c:pt>
                <c:pt idx="5">
                  <c:v>16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F-40AD-BD2A-B51F34B12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adat!$A$34</c:f>
              <c:strCache>
                <c:ptCount val="1"/>
                <c:pt idx="0">
                  <c:v>Könnyű sérüléses közúti közlekedési balesetek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72FF-4C6F-8E23-EF1AB3C17C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adat!$B$30:$H$30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év*</c:v>
                </c:pt>
              </c:strCache>
            </c:strRef>
          </c:cat>
          <c:val>
            <c:numRef>
              <c:f>adat!$B$34:$H$34</c:f>
              <c:numCache>
                <c:formatCode>#,##0</c:formatCode>
                <c:ptCount val="7"/>
                <c:pt idx="0">
                  <c:v>28</c:v>
                </c:pt>
                <c:pt idx="2">
                  <c:v>32</c:v>
                </c:pt>
                <c:pt idx="3">
                  <c:v>22</c:v>
                </c:pt>
                <c:pt idx="4">
                  <c:v>29</c:v>
                </c:pt>
                <c:pt idx="5">
                  <c:v>15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8-436C-A4DA-3041D9B3C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adat!$A$7</c:f>
              <c:strCache>
                <c:ptCount val="1"/>
                <c:pt idx="0">
                  <c:v>Elfogások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2202-493A-9299-0AF3D445BE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adat!$B$6:$H$6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adat!$B$7:$H$7</c:f>
              <c:numCache>
                <c:formatCode>#,##0</c:formatCode>
                <c:ptCount val="7"/>
                <c:pt idx="0">
                  <c:v>49</c:v>
                </c:pt>
                <c:pt idx="2">
                  <c:v>108</c:v>
                </c:pt>
                <c:pt idx="3">
                  <c:v>106</c:v>
                </c:pt>
                <c:pt idx="4">
                  <c:v>105</c:v>
                </c:pt>
                <c:pt idx="5">
                  <c:v>128</c:v>
                </c:pt>
                <c:pt idx="6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B-4808-A152-A2BD1C335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adat!$A$35</c:f>
              <c:strCache>
                <c:ptCount val="1"/>
                <c:pt idx="0">
                  <c:v>Személysérüléses közúti közlekedési balesetet szenvedett személyek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DB1F-4684-A27C-FF527BEA56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adat!$B$30:$H$30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év*</c:v>
                </c:pt>
              </c:strCache>
            </c:strRef>
          </c:cat>
          <c:val>
            <c:numRef>
              <c:f>adat!$B$35:$H$35</c:f>
              <c:numCache>
                <c:formatCode>#,##0</c:formatCode>
                <c:ptCount val="7"/>
                <c:pt idx="0">
                  <c:v>65</c:v>
                </c:pt>
                <c:pt idx="2">
                  <c:v>56</c:v>
                </c:pt>
                <c:pt idx="3">
                  <c:v>62</c:v>
                </c:pt>
                <c:pt idx="4">
                  <c:v>60</c:v>
                </c:pt>
                <c:pt idx="5">
                  <c:v>41</c:v>
                </c:pt>
                <c:pt idx="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B-4DB6-A6F0-BC3B52F8C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hu-HU" sz="1200">
                <a:latin typeface="Times New Roman" panose="02020603050405020304" pitchFamily="18" charset="0"/>
                <a:cs typeface="Times New Roman" panose="02020603050405020304" pitchFamily="18" charset="0"/>
              </a:rPr>
              <a:t>Közúti közlekedési balesetekben meghalt személyek száma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adat!$A$36</c:f>
              <c:strCache>
                <c:ptCount val="1"/>
                <c:pt idx="0">
                  <c:v>Meghalt személyek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DE7F-4E82-9303-742F41D468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adat!$B$30:$H$30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év*</c:v>
                </c:pt>
              </c:strCache>
            </c:strRef>
          </c:cat>
          <c:val>
            <c:numRef>
              <c:f>adat!$B$36:$H$36</c:f>
              <c:numCache>
                <c:formatCode>#,##0</c:formatCode>
                <c:ptCount val="7"/>
                <c:pt idx="0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9-4AE1-8CE2-D22BFF5F0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hu-HU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Közúti közlekedési balesetekben súlyosan megsérült</a:t>
            </a:r>
            <a:r>
              <a:rPr lang="hu-HU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személyek száma</a:t>
            </a:r>
            <a:endParaRPr lang="hu-HU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adat!$A$37</c:f>
              <c:strCache>
                <c:ptCount val="1"/>
                <c:pt idx="0">
                  <c:v>Súlyosan sérült személyek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DCEA-4F8D-97B8-F1E8500AEC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adat!$B$30:$H$30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év*</c:v>
                </c:pt>
              </c:strCache>
            </c:strRef>
          </c:cat>
          <c:val>
            <c:numRef>
              <c:f>adat!$B$37:$H$37</c:f>
              <c:numCache>
                <c:formatCode>#,##0</c:formatCode>
                <c:ptCount val="7"/>
                <c:pt idx="0">
                  <c:v>20</c:v>
                </c:pt>
                <c:pt idx="2">
                  <c:v>14</c:v>
                </c:pt>
                <c:pt idx="3">
                  <c:v>25</c:v>
                </c:pt>
                <c:pt idx="4">
                  <c:v>20</c:v>
                </c:pt>
                <c:pt idx="5">
                  <c:v>19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3-4836-925F-8654663B1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hu-HU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Közúti közlekedési balesetekben könnyen megsérült</a:t>
            </a:r>
            <a:r>
              <a:rPr lang="hu-HU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személyek száma</a:t>
            </a:r>
            <a:endParaRPr lang="hu-HU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adat!$A$38</c:f>
              <c:strCache>
                <c:ptCount val="1"/>
                <c:pt idx="0">
                  <c:v>Könnyen sérült személyek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BFE1-48CB-A620-B50863307F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adat!$B$30:$H$30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év*</c:v>
                </c:pt>
              </c:strCache>
            </c:strRef>
          </c:cat>
          <c:val>
            <c:numRef>
              <c:f>adat!$B$38:$H$38</c:f>
              <c:numCache>
                <c:formatCode>#,##0</c:formatCode>
                <c:ptCount val="7"/>
                <c:pt idx="0">
                  <c:v>42</c:v>
                </c:pt>
                <c:pt idx="2">
                  <c:v>39</c:v>
                </c:pt>
                <c:pt idx="3">
                  <c:v>34</c:v>
                </c:pt>
                <c:pt idx="4">
                  <c:v>37</c:v>
                </c:pt>
                <c:pt idx="5">
                  <c:v>20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D-4838-917C-EAC72408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adat!$A$39</c:f>
              <c:strCache>
                <c:ptCount val="1"/>
                <c:pt idx="0">
                  <c:v>Ittasan okozott személysérüléses közúti közlekedési balesetek száma**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C508-4EF4-81C7-91D79EAA4D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adat!$B$30:$H$30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év*</c:v>
                </c:pt>
              </c:strCache>
            </c:strRef>
          </c:cat>
          <c:val>
            <c:numRef>
              <c:f>adat!$B$39:$H$39</c:f>
              <c:numCache>
                <c:formatCode>#,##0</c:formatCode>
                <c:ptCount val="7"/>
                <c:pt idx="0">
                  <c:v>13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5-477C-991E-27C9764A8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8078715277777777"/>
          <c:w val="0.88061315850002753"/>
          <c:h val="0.73478993055555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adat!$A$45</c:f>
              <c:strCache>
                <c:ptCount val="1"/>
                <c:pt idx="0">
                  <c:v>Illegális migrációhoz kapcsolódó jogellenes 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297E-42E6-8549-5628A0AB3F19}"/>
              </c:ext>
            </c:extLst>
          </c:dPt>
          <c:dLbls>
            <c:dLbl>
              <c:idx val="0"/>
              <c:spPr>
                <a:solidFill>
                  <a:schemeClr val="accent1">
                    <a:lumMod val="7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97E-42E6-8549-5628A0AB3F19}"/>
                </c:ext>
              </c:extLst>
            </c:dLbl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adat!$B$44:$H$44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adat!$B$45:$H$45</c:f>
              <c:numCache>
                <c:formatCode>#,##0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8-4540-8B88-D52075530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adat!$A$46</c:f>
              <c:strCache>
                <c:ptCount val="1"/>
                <c:pt idx="0">
                  <c:v>Embercsempészés 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1330-4743-A863-04ABD743C4FA}"/>
              </c:ext>
            </c:extLst>
          </c:dPt>
          <c:dLbls>
            <c:dLbl>
              <c:idx val="0"/>
              <c:spPr>
                <a:solidFill>
                  <a:schemeClr val="accent1">
                    <a:lumMod val="7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330-4743-A863-04ABD743C4FA}"/>
                </c:ext>
              </c:extLst>
            </c:dLbl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adat!$B$44:$H$44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adat!$B$46:$H$46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3105-473A-B020-EEE6B8642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adat!$A$47</c:f>
              <c:strCache>
                <c:ptCount val="1"/>
                <c:pt idx="0">
                  <c:v>Közokirat-hamisítás 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9DD4-40FF-A08B-30AEF5C564FF}"/>
              </c:ext>
            </c:extLst>
          </c:dPt>
          <c:dLbls>
            <c:dLbl>
              <c:idx val="0"/>
              <c:spPr>
                <a:solidFill>
                  <a:schemeClr val="accent1">
                    <a:lumMod val="7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DD4-40FF-A08B-30AEF5C564FF}"/>
                </c:ext>
              </c:extLst>
            </c:dLbl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adat!$B$44:$H$44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adat!$B$47:$H$47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570C-4140-A43E-98B73A5F9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hu-HU">
                <a:solidFill>
                  <a:schemeClr val="tx1"/>
                </a:solidFill>
              </a:rPr>
              <a:t>Határzárral kapcsolatos bűncselekmények száma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adat!$A$48</c:f>
              <c:strCache>
                <c:ptCount val="1"/>
                <c:pt idx="0">
                  <c:v>Határzárral kapcsolatos 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adat!$B$44:$H$44</c15:sqref>
                  </c15:fullRef>
                </c:ext>
              </c:extLst>
              <c:f>adat!$D$44:$H$44</c:f>
              <c:strCache>
                <c:ptCount val="5"/>
                <c:pt idx="0">
                  <c:v>2021. év</c:v>
                </c:pt>
                <c:pt idx="1">
                  <c:v>2022. év</c:v>
                </c:pt>
                <c:pt idx="2">
                  <c:v>2023. év</c:v>
                </c:pt>
                <c:pt idx="3">
                  <c:v>2024. év</c:v>
                </c:pt>
                <c:pt idx="4">
                  <c:v>2025. év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adat!$B$48:$H$48</c15:sqref>
                  </c15:fullRef>
                </c:ext>
              </c:extLst>
              <c:f>adat!$D$48:$H$48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E3E-43AE-8BB2-6096EC6C5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adat!$A$49</c:f>
              <c:strCache>
                <c:ptCount val="1"/>
                <c:pt idx="0">
                  <c:v>Tiltott határátlépés és kísérlete szabálysértések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67CE-4072-97CF-5887995443F3}"/>
              </c:ext>
            </c:extLst>
          </c:dPt>
          <c:dLbls>
            <c:dLbl>
              <c:idx val="0"/>
              <c:spPr>
                <a:solidFill>
                  <a:schemeClr val="accent1">
                    <a:lumMod val="7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7CE-4072-97CF-5887995443F3}"/>
                </c:ext>
              </c:extLst>
            </c:dLbl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adat!$B$44:$H$44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adat!$B$49:$H$49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C8FC-4CF5-A5F6-46F0BE919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adat!$A$9</c:f>
              <c:strCache>
                <c:ptCount val="1"/>
                <c:pt idx="0">
                  <c:v>Előállítások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1C66-4BC2-B962-FC2557E98F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adat!$B$6:$H$6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adat!$B$9:$H$9</c:f>
              <c:numCache>
                <c:formatCode>#,##0</c:formatCode>
                <c:ptCount val="7"/>
                <c:pt idx="0">
                  <c:v>772</c:v>
                </c:pt>
                <c:pt idx="2">
                  <c:v>190</c:v>
                </c:pt>
                <c:pt idx="3">
                  <c:v>238</c:v>
                </c:pt>
                <c:pt idx="4">
                  <c:v>252</c:v>
                </c:pt>
                <c:pt idx="5">
                  <c:v>264</c:v>
                </c:pt>
                <c:pt idx="6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3-4AC3-B80E-B9ADB6D1D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adat!$A$50</c:f>
              <c:strCache>
                <c:ptCount val="1"/>
                <c:pt idx="0">
                  <c:v>Külföldiek rendészetével kapcsolatos szabálysértések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6943-405B-8E32-561B217E5D36}"/>
              </c:ext>
            </c:extLst>
          </c:dPt>
          <c:dLbls>
            <c:dLbl>
              <c:idx val="0"/>
              <c:spPr>
                <a:solidFill>
                  <a:schemeClr val="accent1">
                    <a:lumMod val="7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943-405B-8E32-561B217E5D36}"/>
                </c:ext>
              </c:extLst>
            </c:dLbl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adat!$B$44:$H$44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adat!$B$50:$H$50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7B25-4158-87F3-8D44E3DFE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Nemzeti körözések, SIS és FIND találatok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6572436296709"/>
          <c:y val="0.19038464052287582"/>
          <c:w val="0.88061315850002753"/>
          <c:h val="0.7251921568627450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adat!$A$53</c:f>
              <c:strCache>
                <c:ptCount val="1"/>
                <c:pt idx="0">
                  <c:v>SIS találatok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4-39F2-4F51-B6CC-783A05458473}"/>
              </c:ext>
            </c:extLst>
          </c:dPt>
          <c:dLbls>
            <c:dLbl>
              <c:idx val="0"/>
              <c:spPr>
                <a:solidFill>
                  <a:schemeClr val="accent1">
                    <a:lumMod val="7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solidFill>
                        <a:schemeClr val="bg2"/>
                      </a:solidFill>
                    </a:defRPr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9F2-4F51-B6CC-783A05458473}"/>
                </c:ext>
              </c:extLst>
            </c:dLbl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2"/>
                    </a:solidFill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adat!$B$44:$H$44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adat!$B$53:$H$53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EE65-4C92-AAA3-41E5EE75BC88}"/>
            </c:ext>
          </c:extLst>
        </c:ser>
        <c:ser>
          <c:idx val="2"/>
          <c:order val="1"/>
          <c:tx>
            <c:strRef>
              <c:f>adat!$A$51</c:f>
              <c:strCache>
                <c:ptCount val="1"/>
                <c:pt idx="0">
                  <c:v>Nemzeti körözések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/>
            </a:scene3d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5-39F2-4F51-B6CC-783A05458473}"/>
              </c:ext>
            </c:extLst>
          </c:dPt>
          <c:dLbls>
            <c:dLbl>
              <c:idx val="0"/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9F2-4F51-B6CC-783A05458473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adat!$B$44:$H$44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adat!$B$51:$H$51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EE65-4C92-AAA3-41E5EE75BC88}"/>
            </c:ext>
          </c:extLst>
        </c:ser>
        <c:ser>
          <c:idx val="0"/>
          <c:order val="2"/>
          <c:tx>
            <c:strRef>
              <c:f>adat!$A$52</c:f>
              <c:strCache>
                <c:ptCount val="1"/>
                <c:pt idx="0">
                  <c:v>FIND találatok</c:v>
                </c:pt>
              </c:strCache>
            </c:strRef>
          </c:tx>
          <c:spPr>
            <a:solidFill>
              <a:schemeClr val="tx1"/>
            </a:solidFill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0"/>
                  <c:y val="-5.73679738562092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2-4F51-B6CC-783A05458473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2"/>
                    </a:solidFill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adat!$B$44:$H$44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adat!$B$52:$H$52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EE65-4C92-AAA3-41E5EE75B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"/>
          <c:y val="8.902450980392157E-2"/>
          <c:w val="1"/>
          <c:h val="0.10664052287581699"/>
        </c:manualLayout>
      </c:layout>
      <c:overlay val="1"/>
      <c:txPr>
        <a:bodyPr/>
        <a:lstStyle/>
        <a:p>
          <a:pPr>
            <a:defRPr sz="1000" b="0"/>
          </a:pPr>
          <a:endParaRPr lang="hu-HU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hu-HU"/>
    </a:p>
  </c:tx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Feltartóztatott és átkísért személyek száma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6572436296709"/>
          <c:y val="0.25134270833333333"/>
          <c:w val="0.88061315850002753"/>
          <c:h val="0.664234375000000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adat!$A$54</c:f>
              <c:strCache>
                <c:ptCount val="1"/>
                <c:pt idx="0">
                  <c:v>Feltartóztatott és átkísért személyek száma: 8 km-es sávból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/>
          </c:spPr>
          <c:invertIfNegative val="0"/>
          <c:dLbls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2"/>
                    </a:solidFill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adat!$B$44:$H$44</c15:sqref>
                  </c15:fullRef>
                </c:ext>
              </c:extLst>
              <c:f>adat!$D$44:$H$44</c:f>
              <c:strCache>
                <c:ptCount val="5"/>
                <c:pt idx="0">
                  <c:v>2021. év</c:v>
                </c:pt>
                <c:pt idx="1">
                  <c:v>2022. év</c:v>
                </c:pt>
                <c:pt idx="2">
                  <c:v>2023. év</c:v>
                </c:pt>
                <c:pt idx="3">
                  <c:v>2024. év</c:v>
                </c:pt>
                <c:pt idx="4">
                  <c:v>2025. év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adat!$B$54:$H$54</c15:sqref>
                  </c15:fullRef>
                </c:ext>
              </c:extLst>
              <c:f>adat!$D$54:$H$54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D88-4011-837D-76F5D6C66503}"/>
            </c:ext>
          </c:extLst>
        </c:ser>
        <c:ser>
          <c:idx val="0"/>
          <c:order val="1"/>
          <c:tx>
            <c:strRef>
              <c:f>adat!$A$55</c:f>
              <c:strCache>
                <c:ptCount val="1"/>
                <c:pt idx="0">
                  <c:v>Feltartóztatott és átkísért személyek száma: 8 km-es sávon túlról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4"/>
              <c:layout>
                <c:manualLayout>
                  <c:x val="-9.607184454661631E-17"/>
                  <c:y val="-6.22421568627450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B1-4910-88AC-F13DD65D3691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2"/>
                    </a:solidFill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adat!$B$44:$H$44</c15:sqref>
                  </c15:fullRef>
                </c:ext>
              </c:extLst>
              <c:f>adat!$D$44:$H$44</c:f>
              <c:strCache>
                <c:ptCount val="5"/>
                <c:pt idx="0">
                  <c:v>2021. év</c:v>
                </c:pt>
                <c:pt idx="1">
                  <c:v>2022. év</c:v>
                </c:pt>
                <c:pt idx="2">
                  <c:v>2023. év</c:v>
                </c:pt>
                <c:pt idx="3">
                  <c:v>2024. év</c:v>
                </c:pt>
                <c:pt idx="4">
                  <c:v>2025. év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adat!$B$55:$H$55</c15:sqref>
                  </c15:fullRef>
                </c:ext>
              </c:extLst>
              <c:f>adat!$D$55:$H$55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FD88-4011-837D-76F5D6C66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"/>
          <c:y val="0.11288888888888889"/>
          <c:w val="0.99620282065920707"/>
          <c:h val="0.13662941176470586"/>
        </c:manualLayout>
      </c:layout>
      <c:overlay val="1"/>
      <c:txPr>
        <a:bodyPr/>
        <a:lstStyle/>
        <a:p>
          <a:pPr>
            <a:defRPr sz="1000" b="0"/>
          </a:pPr>
          <a:endParaRPr lang="hu-HU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hu-HU"/>
    </a:p>
  </c:tx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hu-HU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Határátkelőhelyeken átléptetett személyek száma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4154625752717394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adat!$A$56</c:f>
              <c:strCache>
                <c:ptCount val="1"/>
                <c:pt idx="0">
                  <c:v>Határátkelőhelyeken átléptetett személyek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F977-4B51-A24B-F47B5E6BAC37}"/>
              </c:ext>
            </c:extLst>
          </c:dPt>
          <c:dLbls>
            <c:dLbl>
              <c:idx val="0"/>
              <c:spPr>
                <a:solidFill>
                  <a:schemeClr val="accent1">
                    <a:lumMod val="75000"/>
                  </a:schemeClr>
                </a:solidFill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977-4B51-A24B-F47B5E6BAC37}"/>
                </c:ext>
              </c:extLst>
            </c:dLbl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adat!$B$44:$H$44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adat!$B$56:$H$56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1A45-4E2A-A4E9-4F368DB17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4418682403056911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adat!$A$57</c:f>
              <c:strCache>
                <c:ptCount val="1"/>
                <c:pt idx="0">
                  <c:v>Határátkelőhelyeken átléptetett járművek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6B00-458F-BB02-38FD3E791FE7}"/>
              </c:ext>
            </c:extLst>
          </c:dPt>
          <c:dLbls>
            <c:dLbl>
              <c:idx val="0"/>
              <c:spPr>
                <a:solidFill>
                  <a:schemeClr val="accent1">
                    <a:lumMod val="75000"/>
                  </a:schemeClr>
                </a:solidFill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B00-458F-BB02-38FD3E791FE7}"/>
                </c:ext>
              </c:extLst>
            </c:dLbl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adat!$B$44:$H$44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adat!$B$57:$H$57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73E6-4C22-BADB-A089C5D1E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Személysérüléses közúti közlekedési balesetet szenvedett</a:t>
            </a:r>
            <a:r>
              <a:rPr lang="hu-HU" baseline="0"/>
              <a:t> személyek megoszlása (fő)</a:t>
            </a:r>
            <a:endParaRPr lang="hu-HU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6572436296709"/>
          <c:y val="0.30866909722222224"/>
          <c:w val="0.88061315850002753"/>
          <c:h val="0.60690798611111108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adat!$A$38</c:f>
              <c:strCache>
                <c:ptCount val="1"/>
                <c:pt idx="0">
                  <c:v>Könnyen sérült személyek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3-6CFF-4E83-B4FA-3599062097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adat!$B$30:$H$30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év*</c:v>
                </c:pt>
              </c:strCache>
            </c:strRef>
          </c:cat>
          <c:val>
            <c:numRef>
              <c:f>adat!$B$38:$H$38</c:f>
              <c:numCache>
                <c:formatCode>#,##0</c:formatCode>
                <c:ptCount val="7"/>
                <c:pt idx="0">
                  <c:v>42</c:v>
                </c:pt>
                <c:pt idx="2">
                  <c:v>39</c:v>
                </c:pt>
                <c:pt idx="3">
                  <c:v>34</c:v>
                </c:pt>
                <c:pt idx="4">
                  <c:v>37</c:v>
                </c:pt>
                <c:pt idx="5">
                  <c:v>20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2D0-48DD-9966-B580C48B30C1}"/>
            </c:ext>
          </c:extLst>
        </c:ser>
        <c:ser>
          <c:idx val="6"/>
          <c:order val="1"/>
          <c:tx>
            <c:strRef>
              <c:f>adat!$A$37</c:f>
              <c:strCache>
                <c:ptCount val="1"/>
                <c:pt idx="0">
                  <c:v>Súlyosan sérült személyek száma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/>
            </a:scene3d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5-6CFF-4E83-B4FA-3599062097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adat!$B$30:$H$30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év*</c:v>
                </c:pt>
              </c:strCache>
            </c:strRef>
          </c:cat>
          <c:val>
            <c:numRef>
              <c:f>adat!$B$37:$H$37</c:f>
              <c:numCache>
                <c:formatCode>#,##0</c:formatCode>
                <c:ptCount val="7"/>
                <c:pt idx="0">
                  <c:v>20</c:v>
                </c:pt>
                <c:pt idx="2">
                  <c:v>14</c:v>
                </c:pt>
                <c:pt idx="3">
                  <c:v>25</c:v>
                </c:pt>
                <c:pt idx="4">
                  <c:v>20</c:v>
                </c:pt>
                <c:pt idx="5">
                  <c:v>19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D0-48DD-9966-B580C48B30C1}"/>
            </c:ext>
          </c:extLst>
        </c:ser>
        <c:ser>
          <c:idx val="5"/>
          <c:order val="2"/>
          <c:tx>
            <c:strRef>
              <c:f>adat!$A$36</c:f>
              <c:strCache>
                <c:ptCount val="1"/>
                <c:pt idx="0">
                  <c:v>Meghalt személyek száma</c:v>
                </c:pt>
              </c:strCache>
            </c:strRef>
          </c:tx>
          <c:spPr>
            <a:solidFill>
              <a:schemeClr val="tx1"/>
            </a:solidFill>
            <a:scene3d>
              <a:camera prst="orthographicFront"/>
              <a:lightRig rig="threePt" dir="t"/>
            </a:scene3d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4-3922-4BCE-BDD8-0D20A95271D0}"/>
              </c:ext>
            </c:extLst>
          </c:dPt>
          <c:dLbls>
            <c:dLbl>
              <c:idx val="0"/>
              <c:spPr>
                <a:solidFill>
                  <a:schemeClr val="tx1">
                    <a:lumMod val="85000"/>
                    <a:lumOff val="1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hu-HU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922-4BCE-BDD8-0D20A95271D0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adat!$B$30:$H$30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év*</c:v>
                </c:pt>
              </c:strCache>
            </c:strRef>
          </c:cat>
          <c:val>
            <c:numRef>
              <c:f>adat!$B$36:$H$36</c:f>
              <c:numCache>
                <c:formatCode>#,##0</c:formatCode>
                <c:ptCount val="7"/>
                <c:pt idx="0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2D0-48DD-9966-B580C48B3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838333333333332"/>
          <c:y val="0.16592973856209148"/>
          <c:w val="0.68743971193415632"/>
          <c:h val="0.14436928104575161"/>
        </c:manualLayout>
      </c:layout>
      <c:overlay val="0"/>
      <c:txPr>
        <a:bodyPr/>
        <a:lstStyle/>
        <a:p>
          <a:pPr>
            <a:defRPr b="0"/>
          </a:pPr>
          <a:endParaRPr lang="hu-HU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hu-HU"/>
    </a:p>
  </c:tx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/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adat!$A$40</c:f>
              <c:strCache>
                <c:ptCount val="1"/>
                <c:pt idx="0">
                  <c:v>Ittasan okozott személysérüléses közúti közlekedési balesetek aránya**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1B71-4407-85D9-942B165395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adat!$B$30:$H$30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év*</c:v>
                </c:pt>
              </c:strCache>
            </c:strRef>
          </c:cat>
          <c:val>
            <c:numRef>
              <c:f>adat!$B$40:$H$40</c:f>
              <c:numCache>
                <c:formatCode>0.0%</c:formatCode>
                <c:ptCount val="7"/>
                <c:pt idx="0">
                  <c:v>0.26530612244897961</c:v>
                </c:pt>
                <c:pt idx="2">
                  <c:v>6.25E-2</c:v>
                </c:pt>
                <c:pt idx="3">
                  <c:v>0.11363636363636363</c:v>
                </c:pt>
                <c:pt idx="4">
                  <c:v>4.0816326530612242E-2</c:v>
                </c:pt>
                <c:pt idx="5" formatCode="0.00%">
                  <c:v>6.0606060606060608E-2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B-4382-8D14-4A913C8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/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/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hu-HU"/>
    </a:p>
  </c:tx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adat!$A$10</c:f>
              <c:strCache>
                <c:ptCount val="1"/>
                <c:pt idx="0">
                  <c:v>Bűncselekmény gyanúja miatti előállítások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6939-48C7-8D18-1104607E9F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adat!$B$6:$H$6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adat!$B$10:$H$10</c:f>
              <c:numCache>
                <c:formatCode>#,##0</c:formatCode>
                <c:ptCount val="7"/>
                <c:pt idx="0">
                  <c:v>105</c:v>
                </c:pt>
                <c:pt idx="2">
                  <c:v>129</c:v>
                </c:pt>
                <c:pt idx="3">
                  <c:v>131</c:v>
                </c:pt>
                <c:pt idx="4">
                  <c:v>137</c:v>
                </c:pt>
                <c:pt idx="5">
                  <c:v>153</c:v>
                </c:pt>
                <c:pt idx="6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D-4BD3-9A52-FC2661A10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adat!$A$11</c:f>
              <c:strCache>
                <c:ptCount val="1"/>
                <c:pt idx="0">
                  <c:v>Biztonsági intézkedések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AA8D-40A1-A5A6-32E9D59961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adat!$B$6:$H$6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adat!$B$11:$H$11</c:f>
              <c:numCache>
                <c:formatCode>#,##0</c:formatCode>
                <c:ptCount val="7"/>
                <c:pt idx="0">
                  <c:v>87</c:v>
                </c:pt>
                <c:pt idx="2">
                  <c:v>123</c:v>
                </c:pt>
                <c:pt idx="3">
                  <c:v>133</c:v>
                </c:pt>
                <c:pt idx="4">
                  <c:v>86</c:v>
                </c:pt>
                <c:pt idx="5">
                  <c:v>107</c:v>
                </c:pt>
                <c:pt idx="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4-4120-96A8-80BED8DD3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hu-HU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Elrendelt és végrehajtott elővezetések száma és aránya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665389904780031E-2"/>
          <c:y val="0.32189826388888887"/>
          <c:w val="0.92143578353559863"/>
          <c:h val="0.59367881944444445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adat!$A$12</c:f>
              <c:strCache>
                <c:ptCount val="1"/>
                <c:pt idx="0">
                  <c:v>Elrendelt elővezetések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4-683A-4D7B-A10F-8B253FFF1D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1100" b="1" u="sng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adat!$B$6:$H$6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adat!$B$12:$H$12</c:f>
              <c:numCache>
                <c:formatCode>#,##0</c:formatCode>
                <c:ptCount val="7"/>
                <c:pt idx="0">
                  <c:v>114</c:v>
                </c:pt>
                <c:pt idx="2">
                  <c:v>185</c:v>
                </c:pt>
                <c:pt idx="3">
                  <c:v>228</c:v>
                </c:pt>
                <c:pt idx="4">
                  <c:v>164</c:v>
                </c:pt>
                <c:pt idx="5">
                  <c:v>165</c:v>
                </c:pt>
                <c:pt idx="6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C-44CF-BD76-4B659AAAB789}"/>
            </c:ext>
          </c:extLst>
        </c:ser>
        <c:ser>
          <c:idx val="6"/>
          <c:order val="6"/>
          <c:tx>
            <c:strRef>
              <c:f>adat!$A$13</c:f>
              <c:strCache>
                <c:ptCount val="1"/>
                <c:pt idx="0">
                  <c:v>Végrehajtott elővezetések száma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/>
            </a:scene3d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2-D8C3-4039-93CA-31196C4669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adat!$B$6:$H$6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adat!$B$13:$H$13</c:f>
              <c:numCache>
                <c:formatCode>#,##0</c:formatCode>
                <c:ptCount val="7"/>
                <c:pt idx="0">
                  <c:v>47</c:v>
                </c:pt>
                <c:pt idx="2">
                  <c:v>89</c:v>
                </c:pt>
                <c:pt idx="3">
                  <c:v>119</c:v>
                </c:pt>
                <c:pt idx="4">
                  <c:v>92</c:v>
                </c:pt>
                <c:pt idx="5">
                  <c:v>96</c:v>
                </c:pt>
                <c:pt idx="6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2C-44CF-BD76-4B659AAAB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572982112"/>
        <c:axId val="572982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adat!$A$7</c15:sqref>
                        </c15:formulaRef>
                      </c:ext>
                    </c:extLst>
                    <c:strCache>
                      <c:ptCount val="1"/>
                      <c:pt idx="0">
                        <c:v>Elfogások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adat!$B$7:$H$7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49</c:v>
                      </c:pt>
                      <c:pt idx="2">
                        <c:v>108</c:v>
                      </c:pt>
                      <c:pt idx="3">
                        <c:v>106</c:v>
                      </c:pt>
                      <c:pt idx="4">
                        <c:v>105</c:v>
                      </c:pt>
                      <c:pt idx="5">
                        <c:v>128</c:v>
                      </c:pt>
                      <c:pt idx="6">
                        <c:v>125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32C-44CF-BD76-4B659AAAB78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adat!$A$8</c15:sqref>
                        </c15:formulaRef>
                      </c:ext>
                    </c:extLst>
                    <c:strCache>
                      <c:ptCount val="1"/>
                      <c:pt idx="0">
                        <c:v>Szándékos bűncselekmény elkövetésén tettenérés miatti elfogások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adat!$B$8:$H$8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39</c:v>
                      </c:pt>
                      <c:pt idx="2">
                        <c:v>51</c:v>
                      </c:pt>
                      <c:pt idx="3">
                        <c:v>48</c:v>
                      </c:pt>
                      <c:pt idx="4">
                        <c:v>70</c:v>
                      </c:pt>
                      <c:pt idx="5">
                        <c:v>74</c:v>
                      </c:pt>
                      <c:pt idx="6">
                        <c:v>83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32C-44CF-BD76-4B659AAAB78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adat!$A$9</c15:sqref>
                        </c15:formulaRef>
                      </c:ext>
                    </c:extLst>
                    <c:strCache>
                      <c:ptCount val="1"/>
                      <c:pt idx="0">
                        <c:v>Előállítások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adat!$B$9:$H$9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772</c:v>
                      </c:pt>
                      <c:pt idx="2">
                        <c:v>190</c:v>
                      </c:pt>
                      <c:pt idx="3">
                        <c:v>238</c:v>
                      </c:pt>
                      <c:pt idx="4">
                        <c:v>252</c:v>
                      </c:pt>
                      <c:pt idx="5">
                        <c:v>264</c:v>
                      </c:pt>
                      <c:pt idx="6">
                        <c:v>228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32C-44CF-BD76-4B659AAAB78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adat!$A$10</c15:sqref>
                        </c15:formulaRef>
                      </c:ext>
                    </c:extLst>
                    <c:strCache>
                      <c:ptCount val="1"/>
                      <c:pt idx="0">
                        <c:v>Bűncselekmény gyanúja miatti előállítások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adat!$B$10:$H$10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105</c:v>
                      </c:pt>
                      <c:pt idx="2">
                        <c:v>129</c:v>
                      </c:pt>
                      <c:pt idx="3">
                        <c:v>131</c:v>
                      </c:pt>
                      <c:pt idx="4">
                        <c:v>137</c:v>
                      </c:pt>
                      <c:pt idx="5">
                        <c:v>153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C-44CF-BD76-4B659AAAB78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adat!$A$11</c15:sqref>
                        </c15:formulaRef>
                      </c:ext>
                    </c:extLst>
                    <c:strCache>
                      <c:ptCount val="1"/>
                      <c:pt idx="0">
                        <c:v>Biztonsági intézkedések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adat!$B$11:$H$11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87</c:v>
                      </c:pt>
                      <c:pt idx="2">
                        <c:v>123</c:v>
                      </c:pt>
                      <c:pt idx="3">
                        <c:v>133</c:v>
                      </c:pt>
                      <c:pt idx="4">
                        <c:v>86</c:v>
                      </c:pt>
                      <c:pt idx="5">
                        <c:v>107</c:v>
                      </c:pt>
                      <c:pt idx="6">
                        <c:v>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C-44CF-BD76-4B659AAAB78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adat!$A$15</c15:sqref>
                        </c15:formulaRef>
                      </c:ext>
                    </c:extLst>
                    <c:strCache>
                      <c:ptCount val="1"/>
                      <c:pt idx="0">
                        <c:v>Büntető feljelentések száma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adat!$B$15:$H$15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87</c:v>
                      </c:pt>
                      <c:pt idx="2">
                        <c:v>49</c:v>
                      </c:pt>
                      <c:pt idx="3">
                        <c:v>73</c:v>
                      </c:pt>
                      <c:pt idx="4">
                        <c:v>112</c:v>
                      </c:pt>
                      <c:pt idx="5">
                        <c:v>128</c:v>
                      </c:pt>
                      <c:pt idx="6">
                        <c:v>121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C-44CF-BD76-4B659AAAB78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adat!$A$16</c15:sqref>
                        </c15:formulaRef>
                      </c:ext>
                    </c:extLst>
                    <c:strCache>
                      <c:ptCount val="1"/>
                      <c:pt idx="0">
                        <c:v>Szabálysértési feljelentések száma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adat!$B$16:$H$16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2139</c:v>
                      </c:pt>
                      <c:pt idx="2">
                        <c:v>530</c:v>
                      </c:pt>
                      <c:pt idx="3">
                        <c:v>511</c:v>
                      </c:pt>
                      <c:pt idx="4">
                        <c:v>630</c:v>
                      </c:pt>
                      <c:pt idx="5">
                        <c:v>702</c:v>
                      </c:pt>
                      <c:pt idx="6">
                        <c:v>631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32C-44CF-BD76-4B659AAAB789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adat!$A$17</c15:sqref>
                        </c15:formulaRef>
                      </c:ext>
                    </c:extLst>
                    <c:strCache>
                      <c:ptCount val="1"/>
                      <c:pt idx="0">
                        <c:v>Helyszíni bírsággal sújtott személyek száma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adat!$B$17:$H$17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847</c:v>
                      </c:pt>
                      <c:pt idx="2">
                        <c:v>934</c:v>
                      </c:pt>
                      <c:pt idx="3">
                        <c:v>937</c:v>
                      </c:pt>
                      <c:pt idx="4">
                        <c:v>1313</c:v>
                      </c:pt>
                      <c:pt idx="5">
                        <c:v>1903</c:v>
                      </c:pt>
                      <c:pt idx="6">
                        <c:v>1991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32C-44CF-BD76-4B659AAAB789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adat!$A$18</c15:sqref>
                        </c15:formulaRef>
                      </c:ext>
                    </c:extLst>
                    <c:strCache>
                      <c:ptCount val="1"/>
                      <c:pt idx="0">
                        <c:v>Kiszabott helyszíni bírságok összege (ezer Ft)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adat!$B$18:$H$18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3976500</c:v>
                      </c:pt>
                      <c:pt idx="2">
                        <c:v>9906000</c:v>
                      </c:pt>
                      <c:pt idx="3">
                        <c:v>8990000</c:v>
                      </c:pt>
                      <c:pt idx="4">
                        <c:v>14768500</c:v>
                      </c:pt>
                      <c:pt idx="5">
                        <c:v>25965500</c:v>
                      </c:pt>
                      <c:pt idx="6">
                        <c:v>24913700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32C-44CF-BD76-4B659AAAB789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adat!$A$19</c15:sqref>
                        </c15:formulaRef>
                      </c:ext>
                    </c:extLst>
                    <c:strCache>
                      <c:ptCount val="1"/>
                      <c:pt idx="0">
                        <c:v>Egy főre jutó helyszíni bírság összege (Ft)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adat!$B$19:$H$19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4694805.1948051946</c:v>
                      </c:pt>
                      <c:pt idx="2">
                        <c:v>10605995.717344753</c:v>
                      </c:pt>
                      <c:pt idx="3">
                        <c:v>9594450.3735325504</c:v>
                      </c:pt>
                      <c:pt idx="4">
                        <c:v>11247905.559786748</c:v>
                      </c:pt>
                      <c:pt idx="5">
                        <c:v>13644508.670520231</c:v>
                      </c:pt>
                      <c:pt idx="6">
                        <c:v>12513159.216474134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32C-44CF-BD76-4B659AAAB789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adat!$A$20</c15:sqref>
                        </c15:formulaRef>
                      </c:ext>
                    </c:extLst>
                    <c:strCache>
                      <c:ptCount val="1"/>
                      <c:pt idx="0">
                        <c:v>Ittasság ellenőrzések száma összesen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adat!$B$20:$H$20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1431</c:v>
                      </c:pt>
                      <c:pt idx="2">
                        <c:v>6590</c:v>
                      </c:pt>
                      <c:pt idx="3">
                        <c:v>12813</c:v>
                      </c:pt>
                      <c:pt idx="4">
                        <c:v>25555</c:v>
                      </c:pt>
                      <c:pt idx="5">
                        <c:v>26251</c:v>
                      </c:pt>
                      <c:pt idx="6">
                        <c:v>24163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432C-44CF-BD76-4B659AAAB789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adat!$A$21</c15:sqref>
                        </c15:formulaRef>
                      </c:ext>
                    </c:extLst>
                    <c:strCache>
                      <c:ptCount val="1"/>
                      <c:pt idx="0">
                        <c:v>Pozitív eredményű ittasság ellenőrzések száma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adat!$B$21:$H$21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129</c:v>
                      </c:pt>
                      <c:pt idx="2">
                        <c:v>27</c:v>
                      </c:pt>
                      <c:pt idx="3">
                        <c:v>90</c:v>
                      </c:pt>
                      <c:pt idx="4">
                        <c:v>137</c:v>
                      </c:pt>
                      <c:pt idx="5">
                        <c:v>107</c:v>
                      </c:pt>
                      <c:pt idx="6">
                        <c:v>119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32C-44CF-BD76-4B659AAAB789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adat!$A$22</c15:sqref>
                        </c15:formulaRef>
                      </c:ext>
                    </c:extLst>
                    <c:strCache>
                      <c:ptCount val="1"/>
                      <c:pt idx="0">
                        <c:v>Járművezetővel szemben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adat!$B$22:$H$22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2">
                        <c:v>26</c:v>
                      </c:pt>
                      <c:pt idx="3">
                        <c:v>69</c:v>
                      </c:pt>
                      <c:pt idx="4">
                        <c:v>117</c:v>
                      </c:pt>
                      <c:pt idx="5">
                        <c:v>105</c:v>
                      </c:pt>
                      <c:pt idx="6">
                        <c:v>117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432C-44CF-BD76-4B659AAAB789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adat!$A$23</c15:sqref>
                        </c15:formulaRef>
                      </c:ext>
                    </c:extLst>
                    <c:strCache>
                      <c:ptCount val="1"/>
                      <c:pt idx="0">
                        <c:v>Rendészeti állomány közterületi szolgálati létszám (fő)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adat!$B$23:$H$23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2">
                        <c:v>4433</c:v>
                      </c:pt>
                      <c:pt idx="3">
                        <c:v>4870</c:v>
                      </c:pt>
                      <c:pt idx="4">
                        <c:v>4704</c:v>
                      </c:pt>
                      <c:pt idx="5">
                        <c:v>5097</c:v>
                      </c:pt>
                      <c:pt idx="6">
                        <c:v>5160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432C-44CF-BD76-4B659AAAB789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adat!$A$24</c15:sqref>
                        </c15:formulaRef>
                      </c:ext>
                    </c:extLst>
                    <c:strCache>
                      <c:ptCount val="1"/>
                      <c:pt idx="0">
                        <c:v>Rendészeti állomány tényleges közterületi szolgálati idő (óra)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adat!$B$24:$H$24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2">
                        <c:v>37594</c:v>
                      </c:pt>
                      <c:pt idx="3">
                        <c:v>38050</c:v>
                      </c:pt>
                      <c:pt idx="4">
                        <c:v>34560</c:v>
                      </c:pt>
                      <c:pt idx="5">
                        <c:v>37938.83</c:v>
                      </c:pt>
                      <c:pt idx="6">
                        <c:v>37123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432C-44CF-BD76-4B659AAAB789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adat!$A$25</c15:sqref>
                        </c15:formulaRef>
                      </c:ext>
                    </c:extLst>
                    <c:strCache>
                      <c:ptCount val="1"/>
                      <c:pt idx="0">
                        <c:v>Tulajdon elleni szabálysértések: indított ügyek száma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adat!$B$25:$H$25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2" formatCode="General">
                        <c:v>136</c:v>
                      </c:pt>
                      <c:pt idx="3">
                        <c:v>176</c:v>
                      </c:pt>
                      <c:pt idx="4">
                        <c:v>169</c:v>
                      </c:pt>
                      <c:pt idx="5">
                        <c:v>153</c:v>
                      </c:pt>
                      <c:pt idx="6">
                        <c:v>140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432C-44CF-BD76-4B659AAAB789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adat!$A$26</c15:sqref>
                        </c15:formulaRef>
                      </c:ext>
                    </c:extLst>
                    <c:strCache>
                      <c:ptCount val="1"/>
                      <c:pt idx="0">
                        <c:v>Tulajdon elleni szabálysértések: felderítési mutató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adat!$B$26:$H$26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2" formatCode="0%">
                        <c:v>0.64290000000000003</c:v>
                      </c:pt>
                      <c:pt idx="3" formatCode="0%">
                        <c:v>0.68</c:v>
                      </c:pt>
                      <c:pt idx="4" formatCode="0.00%">
                        <c:v>0.73</c:v>
                      </c:pt>
                      <c:pt idx="5" formatCode="0.00%">
                        <c:v>0.65</c:v>
                      </c:pt>
                      <c:pt idx="6" formatCode="0.00%">
                        <c:v>0.61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432C-44CF-BD76-4B659AAAB78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tx>
            <c:strRef>
              <c:f>adat!$A$14</c:f>
              <c:strCache>
                <c:ptCount val="1"/>
                <c:pt idx="0">
                  <c:v>Végrehajtott elővezetések aránya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</c:marker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lIns="36000" tIns="36000" rIns="36000" bIns="36000"/>
              <a:lstStyle/>
              <a:p>
                <a:pPr>
                  <a:defRPr sz="10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downArrowCallout">
                    <a:avLst/>
                  </a:prstGeom>
                </c15:spPr>
                <c15:showLeaderLines val="1"/>
              </c:ext>
            </c:extLst>
          </c:dLbls>
          <c:cat>
            <c:strRef>
              <c:f>adat!$B$6:$H$6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adat!$B$14:$H$14</c:f>
              <c:numCache>
                <c:formatCode>0.0%</c:formatCode>
                <c:ptCount val="7"/>
                <c:pt idx="0">
                  <c:v>0.41228070175438597</c:v>
                </c:pt>
                <c:pt idx="2">
                  <c:v>0.48108108108108111</c:v>
                </c:pt>
                <c:pt idx="3">
                  <c:v>0.52192982456140347</c:v>
                </c:pt>
                <c:pt idx="4">
                  <c:v>0.56097560975609762</c:v>
                </c:pt>
                <c:pt idx="5">
                  <c:v>0.58181818181818179</c:v>
                </c:pt>
                <c:pt idx="6">
                  <c:v>0.57738095238095233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432C-44CF-BD76-4B659AAAB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545744"/>
        <c:axId val="846545328"/>
      </c:line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valAx>
        <c:axId val="846545328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hu-HU"/>
          </a:p>
        </c:txPr>
        <c:crossAx val="846545744"/>
        <c:crosses val="max"/>
        <c:crossBetween val="between"/>
      </c:valAx>
      <c:catAx>
        <c:axId val="84654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654532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egendEntry>
        <c:idx val="0"/>
        <c:txPr>
          <a:bodyPr/>
          <a:lstStyle/>
          <a:p>
            <a:pPr>
              <a:defRPr sz="1000" b="0" u="sng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hu-HU"/>
          </a:p>
        </c:txPr>
      </c:legendEntry>
      <c:layout>
        <c:manualLayout>
          <c:xMode val="edge"/>
          <c:yMode val="edge"/>
          <c:x val="0.23634441026878153"/>
          <c:y val="0.10893725490196078"/>
          <c:w val="0.51927266148000728"/>
          <c:h val="0.15893758169934644"/>
        </c:manualLayout>
      </c:layout>
      <c:overlay val="0"/>
      <c:txPr>
        <a:bodyPr/>
        <a:lstStyle/>
        <a:p>
          <a:pPr>
            <a:defRPr sz="1000" b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hu-HU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Szabálysértési feljelentések és helyszíni bírsággal</a:t>
            </a:r>
            <a:r>
              <a:rPr lang="hu-HU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sújtott személyek száma</a:t>
            </a:r>
            <a:endParaRPr lang="hu-HU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665389904780031E-2"/>
          <c:y val="0.33071770833333336"/>
          <c:w val="0.88061318371602226"/>
          <c:h val="0.58485937500000007"/>
        </c:manualLayout>
      </c:layout>
      <c:barChart>
        <c:barDir val="col"/>
        <c:grouping val="clustered"/>
        <c:varyColors val="0"/>
        <c:ser>
          <c:idx val="8"/>
          <c:order val="8"/>
          <c:tx>
            <c:strRef>
              <c:f>adat!$A$16</c:f>
              <c:strCache>
                <c:ptCount val="1"/>
                <c:pt idx="0">
                  <c:v>Szabálysértési feljelentések száma</c:v>
                </c:pt>
              </c:strCache>
              <c:extLst xmlns:c15="http://schemas.microsoft.com/office/drawing/2012/chart"/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A305-4140-94BA-4062738FA5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Overflow="clip" horzOverflow="clip" vert="horz"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adat!$B$6:$H$6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adat!$B$16:$H$16</c:f>
              <c:numCache>
                <c:formatCode>#,##0</c:formatCode>
                <c:ptCount val="7"/>
                <c:pt idx="0">
                  <c:v>2139</c:v>
                </c:pt>
                <c:pt idx="2">
                  <c:v>530</c:v>
                </c:pt>
                <c:pt idx="3">
                  <c:v>511</c:v>
                </c:pt>
                <c:pt idx="4">
                  <c:v>630</c:v>
                </c:pt>
                <c:pt idx="5">
                  <c:v>702</c:v>
                </c:pt>
                <c:pt idx="6">
                  <c:v>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5-4CED-928C-4FE71CE5BF84}"/>
            </c:ext>
          </c:extLst>
        </c:ser>
        <c:ser>
          <c:idx val="9"/>
          <c:order val="9"/>
          <c:tx>
            <c:strRef>
              <c:f>adat!$A$17</c:f>
              <c:strCache>
                <c:ptCount val="1"/>
                <c:pt idx="0">
                  <c:v>Helyszíni bírsággal sújtott személyek száma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A305-4140-94BA-4062738FA5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adat!$B$6:$H$6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adat!$B$17:$H$17</c:f>
              <c:numCache>
                <c:formatCode>#,##0</c:formatCode>
                <c:ptCount val="7"/>
                <c:pt idx="0">
                  <c:v>847</c:v>
                </c:pt>
                <c:pt idx="2">
                  <c:v>934</c:v>
                </c:pt>
                <c:pt idx="3">
                  <c:v>937</c:v>
                </c:pt>
                <c:pt idx="4">
                  <c:v>1313</c:v>
                </c:pt>
                <c:pt idx="5">
                  <c:v>1903</c:v>
                </c:pt>
                <c:pt idx="6">
                  <c:v>1991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5-4CED-928C-4FE71CE5B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adat!$A$7</c15:sqref>
                        </c15:formulaRef>
                      </c:ext>
                    </c:extLst>
                    <c:strCache>
                      <c:ptCount val="1"/>
                      <c:pt idx="0">
                        <c:v>Elfogások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adat!$B$7:$H$7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49</c:v>
                      </c:pt>
                      <c:pt idx="2">
                        <c:v>108</c:v>
                      </c:pt>
                      <c:pt idx="3">
                        <c:v>106</c:v>
                      </c:pt>
                      <c:pt idx="4">
                        <c:v>105</c:v>
                      </c:pt>
                      <c:pt idx="5">
                        <c:v>128</c:v>
                      </c:pt>
                      <c:pt idx="6">
                        <c:v>125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C45-4CED-928C-4FE71CE5BF8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adat!$A$8</c15:sqref>
                        </c15:formulaRef>
                      </c:ext>
                    </c:extLst>
                    <c:strCache>
                      <c:ptCount val="1"/>
                      <c:pt idx="0">
                        <c:v>Szándékos bűncselekmény elkövetésén tettenérés miatti elfogások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adat!$B$8:$H$8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39</c:v>
                      </c:pt>
                      <c:pt idx="2">
                        <c:v>51</c:v>
                      </c:pt>
                      <c:pt idx="3">
                        <c:v>48</c:v>
                      </c:pt>
                      <c:pt idx="4">
                        <c:v>70</c:v>
                      </c:pt>
                      <c:pt idx="5">
                        <c:v>74</c:v>
                      </c:pt>
                      <c:pt idx="6">
                        <c:v>83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C45-4CED-928C-4FE71CE5BF8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adat!$A$9</c15:sqref>
                        </c15:formulaRef>
                      </c:ext>
                    </c:extLst>
                    <c:strCache>
                      <c:ptCount val="1"/>
                      <c:pt idx="0">
                        <c:v>Előállítások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adat!$B$9:$H$9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772</c:v>
                      </c:pt>
                      <c:pt idx="2">
                        <c:v>190</c:v>
                      </c:pt>
                      <c:pt idx="3">
                        <c:v>238</c:v>
                      </c:pt>
                      <c:pt idx="4">
                        <c:v>252</c:v>
                      </c:pt>
                      <c:pt idx="5">
                        <c:v>264</c:v>
                      </c:pt>
                      <c:pt idx="6">
                        <c:v>228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C45-4CED-928C-4FE71CE5BF8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adat!$A$10</c15:sqref>
                        </c15:formulaRef>
                      </c:ext>
                    </c:extLst>
                    <c:strCache>
                      <c:ptCount val="1"/>
                      <c:pt idx="0">
                        <c:v>Bűncselekmény gyanúja miatti előállítások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adat!$B$10:$H$10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105</c:v>
                      </c:pt>
                      <c:pt idx="2">
                        <c:v>129</c:v>
                      </c:pt>
                      <c:pt idx="3">
                        <c:v>131</c:v>
                      </c:pt>
                      <c:pt idx="4">
                        <c:v>137</c:v>
                      </c:pt>
                      <c:pt idx="5">
                        <c:v>153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C45-4CED-928C-4FE71CE5BF8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adat!$A$11</c15:sqref>
                        </c15:formulaRef>
                      </c:ext>
                    </c:extLst>
                    <c:strCache>
                      <c:ptCount val="1"/>
                      <c:pt idx="0">
                        <c:v>Biztonsági intézkedések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adat!$B$11:$H$11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87</c:v>
                      </c:pt>
                      <c:pt idx="2">
                        <c:v>123</c:v>
                      </c:pt>
                      <c:pt idx="3">
                        <c:v>133</c:v>
                      </c:pt>
                      <c:pt idx="4">
                        <c:v>86</c:v>
                      </c:pt>
                      <c:pt idx="5">
                        <c:v>107</c:v>
                      </c:pt>
                      <c:pt idx="6">
                        <c:v>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C45-4CED-928C-4FE71CE5BF8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adat!$A$12</c15:sqref>
                        </c15:formulaRef>
                      </c:ext>
                    </c:extLst>
                    <c:strCache>
                      <c:ptCount val="1"/>
                      <c:pt idx="0">
                        <c:v>Elrendelt elővezetések száma</c:v>
                      </c:pt>
                    </c:strCache>
                  </c:strRef>
                </c:tx>
                <c:spPr>
                  <a:solidFill>
                    <a:schemeClr val="tx2">
                      <a:lumMod val="75000"/>
                    </a:schemeClr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tx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adat!$B$12:$H$12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114</c:v>
                      </c:pt>
                      <c:pt idx="2">
                        <c:v>185</c:v>
                      </c:pt>
                      <c:pt idx="3">
                        <c:v>228</c:v>
                      </c:pt>
                      <c:pt idx="4">
                        <c:v>164</c:v>
                      </c:pt>
                      <c:pt idx="5">
                        <c:v>165</c:v>
                      </c:pt>
                      <c:pt idx="6">
                        <c:v>168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C45-4CED-928C-4FE71CE5BF8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adat!$A$13</c15:sqref>
                        </c15:formulaRef>
                      </c:ext>
                    </c:extLst>
                    <c:strCache>
                      <c:ptCount val="1"/>
                      <c:pt idx="0">
                        <c:v>Végrehajtott elővezetések száma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endParaRPr lang="hu-H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adat!$B$13:$H$13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47</c:v>
                      </c:pt>
                      <c:pt idx="2">
                        <c:v>89</c:v>
                      </c:pt>
                      <c:pt idx="3">
                        <c:v>119</c:v>
                      </c:pt>
                      <c:pt idx="4">
                        <c:v>92</c:v>
                      </c:pt>
                      <c:pt idx="5">
                        <c:v>96</c:v>
                      </c:pt>
                      <c:pt idx="6">
                        <c:v>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C45-4CED-928C-4FE71CE5BF8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adat!$A$15</c15:sqref>
                        </c15:formulaRef>
                      </c:ext>
                    </c:extLst>
                    <c:strCache>
                      <c:ptCount val="1"/>
                      <c:pt idx="0">
                        <c:v>Büntető feljelentések száma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adat!$B$15:$H$15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87</c:v>
                      </c:pt>
                      <c:pt idx="2">
                        <c:v>49</c:v>
                      </c:pt>
                      <c:pt idx="3">
                        <c:v>73</c:v>
                      </c:pt>
                      <c:pt idx="4">
                        <c:v>112</c:v>
                      </c:pt>
                      <c:pt idx="5">
                        <c:v>128</c:v>
                      </c:pt>
                      <c:pt idx="6">
                        <c:v>121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C45-4CED-928C-4FE71CE5BF84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adat!$A$18</c15:sqref>
                        </c15:formulaRef>
                      </c:ext>
                    </c:extLst>
                    <c:strCache>
                      <c:ptCount val="1"/>
                      <c:pt idx="0">
                        <c:v>Kiszabott helyszíni bírságok összege (ezer Ft)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adat!$B$18:$H$18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3976500</c:v>
                      </c:pt>
                      <c:pt idx="2">
                        <c:v>9906000</c:v>
                      </c:pt>
                      <c:pt idx="3">
                        <c:v>8990000</c:v>
                      </c:pt>
                      <c:pt idx="4">
                        <c:v>14768500</c:v>
                      </c:pt>
                      <c:pt idx="5">
                        <c:v>25965500</c:v>
                      </c:pt>
                      <c:pt idx="6">
                        <c:v>24913700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C45-4CED-928C-4FE71CE5BF84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adat!$A$19</c15:sqref>
                        </c15:formulaRef>
                      </c:ext>
                    </c:extLst>
                    <c:strCache>
                      <c:ptCount val="1"/>
                      <c:pt idx="0">
                        <c:v>Egy főre jutó helyszíni bírság összege (Ft)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adat!$B$19:$H$19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4694805.1948051946</c:v>
                      </c:pt>
                      <c:pt idx="2">
                        <c:v>10605995.717344753</c:v>
                      </c:pt>
                      <c:pt idx="3">
                        <c:v>9594450.3735325504</c:v>
                      </c:pt>
                      <c:pt idx="4">
                        <c:v>11247905.559786748</c:v>
                      </c:pt>
                      <c:pt idx="5">
                        <c:v>13644508.670520231</c:v>
                      </c:pt>
                      <c:pt idx="6">
                        <c:v>12513159.216474134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C45-4CED-928C-4FE71CE5BF84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adat!$A$20</c15:sqref>
                        </c15:formulaRef>
                      </c:ext>
                    </c:extLst>
                    <c:strCache>
                      <c:ptCount val="1"/>
                      <c:pt idx="0">
                        <c:v>Ittasság ellenőrzések száma összesen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adat!$B$20:$H$20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1431</c:v>
                      </c:pt>
                      <c:pt idx="2">
                        <c:v>6590</c:v>
                      </c:pt>
                      <c:pt idx="3">
                        <c:v>12813</c:v>
                      </c:pt>
                      <c:pt idx="4">
                        <c:v>25555</c:v>
                      </c:pt>
                      <c:pt idx="5">
                        <c:v>26251</c:v>
                      </c:pt>
                      <c:pt idx="6">
                        <c:v>24163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C45-4CED-928C-4FE71CE5BF84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adat!$A$21</c15:sqref>
                        </c15:formulaRef>
                      </c:ext>
                    </c:extLst>
                    <c:strCache>
                      <c:ptCount val="1"/>
                      <c:pt idx="0">
                        <c:v>Pozitív eredményű ittasság ellenőrzések száma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adat!$B$21:$H$21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129</c:v>
                      </c:pt>
                      <c:pt idx="2">
                        <c:v>27</c:v>
                      </c:pt>
                      <c:pt idx="3">
                        <c:v>90</c:v>
                      </c:pt>
                      <c:pt idx="4">
                        <c:v>137</c:v>
                      </c:pt>
                      <c:pt idx="5">
                        <c:v>107</c:v>
                      </c:pt>
                      <c:pt idx="6">
                        <c:v>119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C45-4CED-928C-4FE71CE5BF84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adat!$A$22</c15:sqref>
                        </c15:formulaRef>
                      </c:ext>
                    </c:extLst>
                    <c:strCache>
                      <c:ptCount val="1"/>
                      <c:pt idx="0">
                        <c:v>Járművezetővel szemben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adat!$B$22:$H$22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2">
                        <c:v>26</c:v>
                      </c:pt>
                      <c:pt idx="3">
                        <c:v>69</c:v>
                      </c:pt>
                      <c:pt idx="4">
                        <c:v>117</c:v>
                      </c:pt>
                      <c:pt idx="5">
                        <c:v>105</c:v>
                      </c:pt>
                      <c:pt idx="6">
                        <c:v>117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C45-4CED-928C-4FE71CE5BF84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adat!$A$23</c15:sqref>
                        </c15:formulaRef>
                      </c:ext>
                    </c:extLst>
                    <c:strCache>
                      <c:ptCount val="1"/>
                      <c:pt idx="0">
                        <c:v>Rendészeti állomány közterületi szolgálati létszám (fő)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adat!$B$23:$H$23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2">
                        <c:v>4433</c:v>
                      </c:pt>
                      <c:pt idx="3">
                        <c:v>4870</c:v>
                      </c:pt>
                      <c:pt idx="4">
                        <c:v>4704</c:v>
                      </c:pt>
                      <c:pt idx="5">
                        <c:v>5097</c:v>
                      </c:pt>
                      <c:pt idx="6">
                        <c:v>5160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C45-4CED-928C-4FE71CE5BF84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adat!$A$24</c15:sqref>
                        </c15:formulaRef>
                      </c:ext>
                    </c:extLst>
                    <c:strCache>
                      <c:ptCount val="1"/>
                      <c:pt idx="0">
                        <c:v>Rendészeti állomány tényleges közterületi szolgálati idő (óra)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adat!$B$24:$H$24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2">
                        <c:v>37594</c:v>
                      </c:pt>
                      <c:pt idx="3">
                        <c:v>38050</c:v>
                      </c:pt>
                      <c:pt idx="4">
                        <c:v>34560</c:v>
                      </c:pt>
                      <c:pt idx="5">
                        <c:v>37938.83</c:v>
                      </c:pt>
                      <c:pt idx="6">
                        <c:v>37123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C45-4CED-928C-4FE71CE5BF84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adat!$A$25</c15:sqref>
                        </c15:formulaRef>
                      </c:ext>
                    </c:extLst>
                    <c:strCache>
                      <c:ptCount val="1"/>
                      <c:pt idx="0">
                        <c:v>Tulajdon elleni szabálysértések: indított ügyek száma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adat!$B$25:$H$25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2" formatCode="General">
                        <c:v>136</c:v>
                      </c:pt>
                      <c:pt idx="3">
                        <c:v>176</c:v>
                      </c:pt>
                      <c:pt idx="4">
                        <c:v>169</c:v>
                      </c:pt>
                      <c:pt idx="5">
                        <c:v>153</c:v>
                      </c:pt>
                      <c:pt idx="6">
                        <c:v>140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C45-4CED-928C-4FE71CE5BF84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adat!$A$26</c15:sqref>
                        </c15:formulaRef>
                      </c:ext>
                    </c:extLst>
                    <c:strCache>
                      <c:ptCount val="1"/>
                      <c:pt idx="0">
                        <c:v>Tulajdon elleni szabálysértések: felderítési mutató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adat!$B$6:$H$6</c15:sqref>
                        </c15:formulaRef>
                      </c:ext>
                    </c:extLst>
                    <c:strCache>
                      <c:ptCount val="7"/>
                      <c:pt idx="0">
                        <c:v>2010. év</c:v>
                      </c:pt>
                      <c:pt idx="2">
                        <c:v>2021. év</c:v>
                      </c:pt>
                      <c:pt idx="3">
                        <c:v>2022. év</c:v>
                      </c:pt>
                      <c:pt idx="4">
                        <c:v>2023. év</c:v>
                      </c:pt>
                      <c:pt idx="5">
                        <c:v>2024. év</c:v>
                      </c:pt>
                      <c:pt idx="6">
                        <c:v>2025. év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adat!$B$26:$H$26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2" formatCode="0%">
                        <c:v>0.64290000000000003</c:v>
                      </c:pt>
                      <c:pt idx="3" formatCode="0%">
                        <c:v>0.68</c:v>
                      </c:pt>
                      <c:pt idx="4" formatCode="0.00%">
                        <c:v>0.73</c:v>
                      </c:pt>
                      <c:pt idx="5" formatCode="0.00%">
                        <c:v>0.65</c:v>
                      </c:pt>
                      <c:pt idx="6" formatCode="0.00%">
                        <c:v>0.61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C45-4CED-928C-4FE71CE5BF84}"/>
                  </c:ext>
                </c:extLst>
              </c15:ser>
            </c15:filteredBarSeries>
          </c:ext>
        </c:extLst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054628004075553"/>
          <c:y val="0.15561909722222222"/>
          <c:w val="0.59890722870597712"/>
          <c:h val="0.12256895424836602"/>
        </c:manualLayout>
      </c:layout>
      <c:overlay val="0"/>
      <c:spPr>
        <a:ln>
          <a:noFill/>
        </a:ln>
      </c:spPr>
      <c:txPr>
        <a:bodyPr/>
        <a:lstStyle/>
        <a:p>
          <a:pPr>
            <a:defRPr sz="1000" b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adat!$A$15</c:f>
              <c:strCache>
                <c:ptCount val="1"/>
                <c:pt idx="0">
                  <c:v>Büntető feljelentések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8611-469F-887F-9E3F5452E3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adat!$B$6:$H$6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adat!$B$15:$H$15</c:f>
              <c:numCache>
                <c:formatCode>#,##0</c:formatCode>
                <c:ptCount val="7"/>
                <c:pt idx="0">
                  <c:v>87</c:v>
                </c:pt>
                <c:pt idx="2">
                  <c:v>49</c:v>
                </c:pt>
                <c:pt idx="3">
                  <c:v>73</c:v>
                </c:pt>
                <c:pt idx="4">
                  <c:v>112</c:v>
                </c:pt>
                <c:pt idx="5">
                  <c:v>128</c:v>
                </c:pt>
                <c:pt idx="6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2-463B-B834-F0AA7692E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086572436296709"/>
          <c:y val="0.15873854166666668"/>
          <c:w val="0.88061315850002753"/>
          <c:h val="0.75683854166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adat!$A$19</c:f>
              <c:strCache>
                <c:ptCount val="1"/>
                <c:pt idx="0">
                  <c:v>Egy főre jutó helyszíni bírság összege (Ft)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FA5D-4437-A4E5-F5AD32E6C5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adat!$B$6:$H$6</c:f>
              <c:strCache>
                <c:ptCount val="7"/>
                <c:pt idx="0">
                  <c:v>2010. év</c:v>
                </c:pt>
                <c:pt idx="2">
                  <c:v>2021. év</c:v>
                </c:pt>
                <c:pt idx="3">
                  <c:v>2022. év</c:v>
                </c:pt>
                <c:pt idx="4">
                  <c:v>2023. év</c:v>
                </c:pt>
                <c:pt idx="5">
                  <c:v>2024. év</c:v>
                </c:pt>
                <c:pt idx="6">
                  <c:v>2025. év</c:v>
                </c:pt>
              </c:strCache>
            </c:strRef>
          </c:cat>
          <c:val>
            <c:numRef>
              <c:f>adat!$B$19:$H$19</c:f>
              <c:numCache>
                <c:formatCode>#,##0</c:formatCode>
                <c:ptCount val="7"/>
                <c:pt idx="0">
                  <c:v>4694805.1948051946</c:v>
                </c:pt>
                <c:pt idx="2">
                  <c:v>10605995.717344753</c:v>
                </c:pt>
                <c:pt idx="3">
                  <c:v>9594450.3735325504</c:v>
                </c:pt>
                <c:pt idx="4">
                  <c:v>11247905.559786748</c:v>
                </c:pt>
                <c:pt idx="5">
                  <c:v>13644508.670520231</c:v>
                </c:pt>
                <c:pt idx="6">
                  <c:v>12513159.216474134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9-48DA-AFA5-61E5EB4F3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572982112"/>
        <c:axId val="572982504"/>
        <c:extLst/>
      </c:barChart>
      <c:catAx>
        <c:axId val="572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504"/>
        <c:crosses val="autoZero"/>
        <c:auto val="1"/>
        <c:lblAlgn val="ctr"/>
        <c:lblOffset val="100"/>
        <c:noMultiLvlLbl val="0"/>
      </c:catAx>
      <c:valAx>
        <c:axId val="572982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</a:ln>
        </c:spPr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572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15000"/>
      </a:blip>
      <a:srcRect/>
      <a:tile tx="0" ty="0" sx="70000" sy="70000" flip="none" algn="ctr"/>
    </a:blipFill>
    <a:ln w="25400" cap="sq">
      <a:solidFill>
        <a:schemeClr val="tx1"/>
      </a:solidFill>
    </a:ln>
  </c:spPr>
  <c:printSettings>
    <c:headerFoot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609599</xdr:colOff>
      <xdr:row>0</xdr:row>
      <xdr:rowOff>190499</xdr:rowOff>
    </xdr:from>
    <xdr:to>
      <xdr:col>17</xdr:col>
      <xdr:colOff>592799</xdr:colOff>
      <xdr:row>17</xdr:row>
      <xdr:rowOff>11999</xdr:rowOff>
    </xdr:to>
    <xdr:graphicFrame macro="">
      <xdr:nvGraphicFramePr>
        <xdr:cNvPr id="57" name="Diagram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190499</xdr:rowOff>
    </xdr:from>
    <xdr:to>
      <xdr:col>8</xdr:col>
      <xdr:colOff>592800</xdr:colOff>
      <xdr:row>17</xdr:row>
      <xdr:rowOff>11999</xdr:rowOff>
    </xdr:to>
    <xdr:graphicFrame macro="">
      <xdr:nvGraphicFramePr>
        <xdr:cNvPr id="63" name="Diagram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8</xdr:col>
      <xdr:colOff>592800</xdr:colOff>
      <xdr:row>37</xdr:row>
      <xdr:rowOff>12000</xdr:rowOff>
    </xdr:to>
    <xdr:graphicFrame macro="">
      <xdr:nvGraphicFramePr>
        <xdr:cNvPr id="67" name="Diagram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21</xdr:row>
      <xdr:rowOff>0</xdr:rowOff>
    </xdr:from>
    <xdr:to>
      <xdr:col>17</xdr:col>
      <xdr:colOff>592800</xdr:colOff>
      <xdr:row>37</xdr:row>
      <xdr:rowOff>12000</xdr:rowOff>
    </xdr:to>
    <xdr:graphicFrame macro="">
      <xdr:nvGraphicFramePr>
        <xdr:cNvPr id="68" name="Diagram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39</xdr:row>
      <xdr:rowOff>0</xdr:rowOff>
    </xdr:from>
    <xdr:to>
      <xdr:col>8</xdr:col>
      <xdr:colOff>573750</xdr:colOff>
      <xdr:row>55</xdr:row>
      <xdr:rowOff>12000</xdr:rowOff>
    </xdr:to>
    <xdr:graphicFrame macro="">
      <xdr:nvGraphicFramePr>
        <xdr:cNvPr id="42" name="Diagram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17</xdr:col>
      <xdr:colOff>573750</xdr:colOff>
      <xdr:row>55</xdr:row>
      <xdr:rowOff>12000</xdr:rowOff>
    </xdr:to>
    <xdr:graphicFrame macro="">
      <xdr:nvGraphicFramePr>
        <xdr:cNvPr id="43" name="Diagram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59</xdr:row>
      <xdr:rowOff>0</xdr:rowOff>
    </xdr:from>
    <xdr:to>
      <xdr:col>17</xdr:col>
      <xdr:colOff>573750</xdr:colOff>
      <xdr:row>75</xdr:row>
      <xdr:rowOff>12000</xdr:rowOff>
    </xdr:to>
    <xdr:graphicFrame macro="">
      <xdr:nvGraphicFramePr>
        <xdr:cNvPr id="46" name="Diagram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8</xdr:col>
      <xdr:colOff>573750</xdr:colOff>
      <xdr:row>75</xdr:row>
      <xdr:rowOff>12000</xdr:rowOff>
    </xdr:to>
    <xdr:graphicFrame macro="">
      <xdr:nvGraphicFramePr>
        <xdr:cNvPr id="47" name="Diagram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77</xdr:row>
      <xdr:rowOff>0</xdr:rowOff>
    </xdr:from>
    <xdr:to>
      <xdr:col>8</xdr:col>
      <xdr:colOff>573750</xdr:colOff>
      <xdr:row>93</xdr:row>
      <xdr:rowOff>12000</xdr:rowOff>
    </xdr:to>
    <xdr:graphicFrame macro="">
      <xdr:nvGraphicFramePr>
        <xdr:cNvPr id="48" name="Diagram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77</xdr:row>
      <xdr:rowOff>0</xdr:rowOff>
    </xdr:from>
    <xdr:to>
      <xdr:col>17</xdr:col>
      <xdr:colOff>573750</xdr:colOff>
      <xdr:row>93</xdr:row>
      <xdr:rowOff>12000</xdr:rowOff>
    </xdr:to>
    <xdr:graphicFrame macro="">
      <xdr:nvGraphicFramePr>
        <xdr:cNvPr id="49" name="Diagram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97</xdr:row>
      <xdr:rowOff>0</xdr:rowOff>
    </xdr:from>
    <xdr:to>
      <xdr:col>17</xdr:col>
      <xdr:colOff>573750</xdr:colOff>
      <xdr:row>113</xdr:row>
      <xdr:rowOff>12000</xdr:rowOff>
    </xdr:to>
    <xdr:graphicFrame macro="">
      <xdr:nvGraphicFramePr>
        <xdr:cNvPr id="50" name="Diagram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8</xdr:col>
      <xdr:colOff>573750</xdr:colOff>
      <xdr:row>113</xdr:row>
      <xdr:rowOff>12000</xdr:rowOff>
    </xdr:to>
    <xdr:graphicFrame macro="">
      <xdr:nvGraphicFramePr>
        <xdr:cNvPr id="51" name="Diagram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8</xdr:col>
      <xdr:colOff>573750</xdr:colOff>
      <xdr:row>131</xdr:row>
      <xdr:rowOff>12000</xdr:rowOff>
    </xdr:to>
    <xdr:graphicFrame macro="">
      <xdr:nvGraphicFramePr>
        <xdr:cNvPr id="52" name="Diagram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612320</xdr:colOff>
      <xdr:row>115</xdr:row>
      <xdr:rowOff>0</xdr:rowOff>
    </xdr:from>
    <xdr:to>
      <xdr:col>17</xdr:col>
      <xdr:colOff>573749</xdr:colOff>
      <xdr:row>131</xdr:row>
      <xdr:rowOff>12000</xdr:rowOff>
    </xdr:to>
    <xdr:graphicFrame macro="">
      <xdr:nvGraphicFramePr>
        <xdr:cNvPr id="54" name="Diagram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0</xdr:colOff>
      <xdr:row>1</xdr:row>
      <xdr:rowOff>0</xdr:rowOff>
    </xdr:from>
    <xdr:to>
      <xdr:col>27</xdr:col>
      <xdr:colOff>573750</xdr:colOff>
      <xdr:row>17</xdr:row>
      <xdr:rowOff>12000</xdr:rowOff>
    </xdr:to>
    <xdr:graphicFrame macro="">
      <xdr:nvGraphicFramePr>
        <xdr:cNvPr id="60" name="Diagram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28</xdr:col>
      <xdr:colOff>612320</xdr:colOff>
      <xdr:row>1</xdr:row>
      <xdr:rowOff>0</xdr:rowOff>
    </xdr:from>
    <xdr:to>
      <xdr:col>36</xdr:col>
      <xdr:colOff>573749</xdr:colOff>
      <xdr:row>17</xdr:row>
      <xdr:rowOff>12000</xdr:rowOff>
    </xdr:to>
    <xdr:graphicFrame macro="">
      <xdr:nvGraphicFramePr>
        <xdr:cNvPr id="61" name="Diagram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20</xdr:col>
      <xdr:colOff>0</xdr:colOff>
      <xdr:row>21</xdr:row>
      <xdr:rowOff>0</xdr:rowOff>
    </xdr:from>
    <xdr:to>
      <xdr:col>27</xdr:col>
      <xdr:colOff>573750</xdr:colOff>
      <xdr:row>37</xdr:row>
      <xdr:rowOff>12000</xdr:rowOff>
    </xdr:to>
    <xdr:graphicFrame macro="">
      <xdr:nvGraphicFramePr>
        <xdr:cNvPr id="62" name="Diagram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28</xdr:col>
      <xdr:colOff>612320</xdr:colOff>
      <xdr:row>21</xdr:row>
      <xdr:rowOff>0</xdr:rowOff>
    </xdr:from>
    <xdr:to>
      <xdr:col>36</xdr:col>
      <xdr:colOff>573749</xdr:colOff>
      <xdr:row>37</xdr:row>
      <xdr:rowOff>12000</xdr:rowOff>
    </xdr:to>
    <xdr:graphicFrame macro="">
      <xdr:nvGraphicFramePr>
        <xdr:cNvPr id="64" name="Diagram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20</xdr:col>
      <xdr:colOff>0</xdr:colOff>
      <xdr:row>39</xdr:row>
      <xdr:rowOff>0</xdr:rowOff>
    </xdr:from>
    <xdr:to>
      <xdr:col>27</xdr:col>
      <xdr:colOff>573750</xdr:colOff>
      <xdr:row>55</xdr:row>
      <xdr:rowOff>12000</xdr:rowOff>
    </xdr:to>
    <xdr:graphicFrame macro="">
      <xdr:nvGraphicFramePr>
        <xdr:cNvPr id="65" name="Diagram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29</xdr:col>
      <xdr:colOff>0</xdr:colOff>
      <xdr:row>39</xdr:row>
      <xdr:rowOff>0</xdr:rowOff>
    </xdr:from>
    <xdr:to>
      <xdr:col>36</xdr:col>
      <xdr:colOff>573750</xdr:colOff>
      <xdr:row>55</xdr:row>
      <xdr:rowOff>12000</xdr:rowOff>
    </xdr:to>
    <xdr:graphicFrame macro="">
      <xdr:nvGraphicFramePr>
        <xdr:cNvPr id="69" name="Diagram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29</xdr:col>
      <xdr:colOff>0</xdr:colOff>
      <xdr:row>59</xdr:row>
      <xdr:rowOff>0</xdr:rowOff>
    </xdr:from>
    <xdr:to>
      <xdr:col>36</xdr:col>
      <xdr:colOff>573750</xdr:colOff>
      <xdr:row>75</xdr:row>
      <xdr:rowOff>12000</xdr:rowOff>
    </xdr:to>
    <xdr:graphicFrame macro="">
      <xdr:nvGraphicFramePr>
        <xdr:cNvPr id="71" name="Diagram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20</xdr:col>
      <xdr:colOff>0</xdr:colOff>
      <xdr:row>77</xdr:row>
      <xdr:rowOff>0</xdr:rowOff>
    </xdr:from>
    <xdr:to>
      <xdr:col>27</xdr:col>
      <xdr:colOff>573750</xdr:colOff>
      <xdr:row>93</xdr:row>
      <xdr:rowOff>12000</xdr:rowOff>
    </xdr:to>
    <xdr:graphicFrame macro="">
      <xdr:nvGraphicFramePr>
        <xdr:cNvPr id="72" name="Diagram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29</xdr:col>
      <xdr:colOff>0</xdr:colOff>
      <xdr:row>77</xdr:row>
      <xdr:rowOff>0</xdr:rowOff>
    </xdr:from>
    <xdr:to>
      <xdr:col>36</xdr:col>
      <xdr:colOff>573750</xdr:colOff>
      <xdr:row>93</xdr:row>
      <xdr:rowOff>12000</xdr:rowOff>
    </xdr:to>
    <xdr:graphicFrame macro="">
      <xdr:nvGraphicFramePr>
        <xdr:cNvPr id="76" name="Diagram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20</xdr:col>
      <xdr:colOff>0</xdr:colOff>
      <xdr:row>97</xdr:row>
      <xdr:rowOff>0</xdr:rowOff>
    </xdr:from>
    <xdr:to>
      <xdr:col>27</xdr:col>
      <xdr:colOff>573750</xdr:colOff>
      <xdr:row>113</xdr:row>
      <xdr:rowOff>12000</xdr:rowOff>
    </xdr:to>
    <xdr:graphicFrame macro="">
      <xdr:nvGraphicFramePr>
        <xdr:cNvPr id="79" name="Diagram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39</xdr:col>
      <xdr:colOff>0</xdr:colOff>
      <xdr:row>1</xdr:row>
      <xdr:rowOff>0</xdr:rowOff>
    </xdr:from>
    <xdr:to>
      <xdr:col>46</xdr:col>
      <xdr:colOff>573750</xdr:colOff>
      <xdr:row>17</xdr:row>
      <xdr:rowOff>12000</xdr:rowOff>
    </xdr:to>
    <xdr:graphicFrame macro="">
      <xdr:nvGraphicFramePr>
        <xdr:cNvPr id="85" name="Diagram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48</xdr:col>
      <xdr:colOff>0</xdr:colOff>
      <xdr:row>1</xdr:row>
      <xdr:rowOff>0</xdr:rowOff>
    </xdr:from>
    <xdr:to>
      <xdr:col>55</xdr:col>
      <xdr:colOff>573750</xdr:colOff>
      <xdr:row>17</xdr:row>
      <xdr:rowOff>12000</xdr:rowOff>
    </xdr:to>
    <xdr:graphicFrame macro="">
      <xdr:nvGraphicFramePr>
        <xdr:cNvPr id="86" name="Diagram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39</xdr:col>
      <xdr:colOff>0</xdr:colOff>
      <xdr:row>21</xdr:row>
      <xdr:rowOff>0</xdr:rowOff>
    </xdr:from>
    <xdr:to>
      <xdr:col>46</xdr:col>
      <xdr:colOff>573750</xdr:colOff>
      <xdr:row>37</xdr:row>
      <xdr:rowOff>12000</xdr:rowOff>
    </xdr:to>
    <xdr:graphicFrame macro="">
      <xdr:nvGraphicFramePr>
        <xdr:cNvPr id="87" name="Diagram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48</xdr:col>
      <xdr:colOff>0</xdr:colOff>
      <xdr:row>21</xdr:row>
      <xdr:rowOff>0</xdr:rowOff>
    </xdr:from>
    <xdr:to>
      <xdr:col>55</xdr:col>
      <xdr:colOff>573750</xdr:colOff>
      <xdr:row>37</xdr:row>
      <xdr:rowOff>12000</xdr:rowOff>
    </xdr:to>
    <xdr:graphicFrame macro="">
      <xdr:nvGraphicFramePr>
        <xdr:cNvPr id="90" name="Diagram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39</xdr:col>
      <xdr:colOff>0</xdr:colOff>
      <xdr:row>39</xdr:row>
      <xdr:rowOff>0</xdr:rowOff>
    </xdr:from>
    <xdr:to>
      <xdr:col>46</xdr:col>
      <xdr:colOff>573750</xdr:colOff>
      <xdr:row>55</xdr:row>
      <xdr:rowOff>12000</xdr:rowOff>
    </xdr:to>
    <xdr:graphicFrame macro="">
      <xdr:nvGraphicFramePr>
        <xdr:cNvPr id="101" name="Diagram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48</xdr:col>
      <xdr:colOff>0</xdr:colOff>
      <xdr:row>39</xdr:row>
      <xdr:rowOff>0</xdr:rowOff>
    </xdr:from>
    <xdr:to>
      <xdr:col>55</xdr:col>
      <xdr:colOff>573750</xdr:colOff>
      <xdr:row>55</xdr:row>
      <xdr:rowOff>12000</xdr:rowOff>
    </xdr:to>
    <xdr:graphicFrame macro="">
      <xdr:nvGraphicFramePr>
        <xdr:cNvPr id="102" name="Diagram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39</xdr:col>
      <xdr:colOff>0</xdr:colOff>
      <xdr:row>59</xdr:row>
      <xdr:rowOff>0</xdr:rowOff>
    </xdr:from>
    <xdr:to>
      <xdr:col>46</xdr:col>
      <xdr:colOff>573750</xdr:colOff>
      <xdr:row>75</xdr:row>
      <xdr:rowOff>12000</xdr:rowOff>
    </xdr:to>
    <xdr:graphicFrame macro="">
      <xdr:nvGraphicFramePr>
        <xdr:cNvPr id="103" name="Diagram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48</xdr:col>
      <xdr:colOff>0</xdr:colOff>
      <xdr:row>59</xdr:row>
      <xdr:rowOff>0</xdr:rowOff>
    </xdr:from>
    <xdr:to>
      <xdr:col>55</xdr:col>
      <xdr:colOff>573750</xdr:colOff>
      <xdr:row>75</xdr:row>
      <xdr:rowOff>12000</xdr:rowOff>
    </xdr:to>
    <xdr:graphicFrame macro="">
      <xdr:nvGraphicFramePr>
        <xdr:cNvPr id="104" name="Diagram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39</xdr:col>
      <xdr:colOff>0</xdr:colOff>
      <xdr:row>77</xdr:row>
      <xdr:rowOff>0</xdr:rowOff>
    </xdr:from>
    <xdr:to>
      <xdr:col>46</xdr:col>
      <xdr:colOff>573750</xdr:colOff>
      <xdr:row>93</xdr:row>
      <xdr:rowOff>12000</xdr:rowOff>
    </xdr:to>
    <xdr:graphicFrame macro="">
      <xdr:nvGraphicFramePr>
        <xdr:cNvPr id="115" name="Diagram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48</xdr:col>
      <xdr:colOff>0</xdr:colOff>
      <xdr:row>77</xdr:row>
      <xdr:rowOff>0</xdr:rowOff>
    </xdr:from>
    <xdr:to>
      <xdr:col>55</xdr:col>
      <xdr:colOff>573750</xdr:colOff>
      <xdr:row>93</xdr:row>
      <xdr:rowOff>12000</xdr:rowOff>
    </xdr:to>
    <xdr:graphicFrame macro="">
      <xdr:nvGraphicFramePr>
        <xdr:cNvPr id="116" name="Diagram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20</xdr:col>
      <xdr:colOff>0</xdr:colOff>
      <xdr:row>59</xdr:row>
      <xdr:rowOff>0</xdr:rowOff>
    </xdr:from>
    <xdr:to>
      <xdr:col>27</xdr:col>
      <xdr:colOff>573750</xdr:colOff>
      <xdr:row>75</xdr:row>
      <xdr:rowOff>12000</xdr:rowOff>
    </xdr:to>
    <xdr:graphicFrame macro="">
      <xdr:nvGraphicFramePr>
        <xdr:cNvPr id="41" name="Diagram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29</xdr:col>
      <xdr:colOff>0</xdr:colOff>
      <xdr:row>97</xdr:row>
      <xdr:rowOff>0</xdr:rowOff>
    </xdr:from>
    <xdr:to>
      <xdr:col>36</xdr:col>
      <xdr:colOff>568648</xdr:colOff>
      <xdr:row>113</xdr:row>
      <xdr:rowOff>12000</xdr:rowOff>
    </xdr:to>
    <xdr:graphicFrame macro="">
      <xdr:nvGraphicFramePr>
        <xdr:cNvPr id="44" name="Diagram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view="pageBreakPreview" zoomScale="120" zoomScaleNormal="85" zoomScaleSheetLayoutView="120" workbookViewId="0">
      <selection activeCell="A3" sqref="A3"/>
    </sheetView>
  </sheetViews>
  <sheetFormatPr defaultColWidth="9.140625" defaultRowHeight="15" x14ac:dyDescent="0.25"/>
  <cols>
    <col min="1" max="1" width="67.7109375" style="5" customWidth="1"/>
    <col min="2" max="8" width="10.7109375" style="1" customWidth="1"/>
    <col min="9" max="10" width="14.7109375" style="1" customWidth="1"/>
    <col min="11" max="13" width="9.140625" style="5"/>
    <col min="15" max="16384" width="9.140625" style="5"/>
  </cols>
  <sheetData>
    <row r="1" spans="1:12" ht="12.75" customHeight="1" x14ac:dyDescent="0.25">
      <c r="A1" s="51"/>
    </row>
    <row r="2" spans="1:12" ht="12.75" customHeight="1" thickBot="1" x14ac:dyDescent="0.3">
      <c r="A2" s="64" t="s">
        <v>95</v>
      </c>
      <c r="B2" s="54"/>
      <c r="C2" s="54"/>
      <c r="D2" s="28"/>
      <c r="E2" s="28"/>
      <c r="F2" s="28"/>
      <c r="G2" s="28"/>
      <c r="H2" s="28"/>
      <c r="I2" s="28"/>
      <c r="J2" s="28"/>
    </row>
    <row r="3" spans="1:12" ht="12.75" customHeight="1" x14ac:dyDescent="0.25"/>
    <row r="4" spans="1:12" x14ac:dyDescent="0.25">
      <c r="A4" s="27"/>
      <c r="B4" s="16"/>
      <c r="C4" s="16"/>
      <c r="D4" s="16"/>
      <c r="E4" s="16"/>
      <c r="F4" s="16"/>
      <c r="G4" s="16"/>
      <c r="H4" s="16"/>
      <c r="I4" s="16"/>
      <c r="J4" s="16"/>
    </row>
    <row r="5" spans="1:12" ht="12.75" customHeight="1" x14ac:dyDescent="0.25">
      <c r="A5" s="27" t="s">
        <v>36</v>
      </c>
    </row>
    <row r="6" spans="1:12" ht="25.5" customHeight="1" x14ac:dyDescent="0.25">
      <c r="A6" s="3"/>
      <c r="B6" s="6" t="s">
        <v>10</v>
      </c>
      <c r="C6" s="68"/>
      <c r="D6" s="6" t="s">
        <v>19</v>
      </c>
      <c r="E6" s="6" t="s">
        <v>20</v>
      </c>
      <c r="F6" s="6" t="s">
        <v>21</v>
      </c>
      <c r="G6" s="6" t="s">
        <v>37</v>
      </c>
      <c r="H6" s="6" t="s">
        <v>87</v>
      </c>
      <c r="I6" s="24" t="s">
        <v>88</v>
      </c>
      <c r="J6" s="25" t="s">
        <v>89</v>
      </c>
    </row>
    <row r="7" spans="1:12" ht="12.75" customHeight="1" x14ac:dyDescent="0.25">
      <c r="A7" s="29" t="s">
        <v>0</v>
      </c>
      <c r="B7" s="8">
        <v>49</v>
      </c>
      <c r="C7" s="69"/>
      <c r="D7" s="75">
        <v>108</v>
      </c>
      <c r="E7" s="76">
        <v>106</v>
      </c>
      <c r="F7" s="8">
        <v>105</v>
      </c>
      <c r="G7" s="8">
        <v>128</v>
      </c>
      <c r="H7" s="8">
        <v>125</v>
      </c>
      <c r="I7" s="9">
        <f>H7-G7</f>
        <v>-3</v>
      </c>
      <c r="J7" s="60">
        <f>IFERROR((H7/G7)-1,"")</f>
        <v>-2.34375E-2</v>
      </c>
    </row>
    <row r="8" spans="1:12" ht="12.75" customHeight="1" x14ac:dyDescent="0.25">
      <c r="A8" s="14" t="s">
        <v>27</v>
      </c>
      <c r="B8" s="7">
        <v>39</v>
      </c>
      <c r="C8" s="70"/>
      <c r="D8" s="17">
        <v>51</v>
      </c>
      <c r="E8" s="17">
        <v>48</v>
      </c>
      <c r="F8" s="8">
        <v>70</v>
      </c>
      <c r="G8" s="8">
        <v>74</v>
      </c>
      <c r="H8" s="8">
        <v>83</v>
      </c>
      <c r="I8" s="9">
        <f t="shared" ref="I8:I18" si="0">H8-G8</f>
        <v>9</v>
      </c>
      <c r="J8" s="60">
        <f t="shared" ref="J8:J26" si="1">IFERROR((H8/G8)-1,"")</f>
        <v>0.12162162162162171</v>
      </c>
    </row>
    <row r="9" spans="1:12" ht="12.75" customHeight="1" x14ac:dyDescent="0.25">
      <c r="A9" s="29" t="s">
        <v>1</v>
      </c>
      <c r="B9" s="8">
        <v>772</v>
      </c>
      <c r="C9" s="69"/>
      <c r="D9" s="75">
        <v>190</v>
      </c>
      <c r="E9" s="76">
        <v>238</v>
      </c>
      <c r="F9" s="8">
        <v>252</v>
      </c>
      <c r="G9" s="8">
        <v>264</v>
      </c>
      <c r="H9" s="8">
        <v>228</v>
      </c>
      <c r="I9" s="9">
        <f t="shared" si="0"/>
        <v>-36</v>
      </c>
      <c r="J9" s="60">
        <f t="shared" si="1"/>
        <v>-0.13636363636363635</v>
      </c>
    </row>
    <row r="10" spans="1:12" ht="12.75" customHeight="1" x14ac:dyDescent="0.25">
      <c r="A10" s="14" t="s">
        <v>28</v>
      </c>
      <c r="B10" s="7">
        <v>105</v>
      </c>
      <c r="C10" s="70"/>
      <c r="D10" s="17">
        <v>129</v>
      </c>
      <c r="E10" s="17">
        <v>131</v>
      </c>
      <c r="F10" s="8">
        <v>137</v>
      </c>
      <c r="G10" s="8">
        <v>153</v>
      </c>
      <c r="H10" s="8">
        <v>118</v>
      </c>
      <c r="I10" s="9">
        <f t="shared" si="0"/>
        <v>-35</v>
      </c>
      <c r="J10" s="60">
        <f t="shared" si="1"/>
        <v>-0.22875816993464049</v>
      </c>
    </row>
    <row r="11" spans="1:12" ht="12.75" customHeight="1" x14ac:dyDescent="0.25">
      <c r="A11" s="29" t="s">
        <v>2</v>
      </c>
      <c r="B11" s="74">
        <v>87</v>
      </c>
      <c r="C11" s="70"/>
      <c r="D11" s="75">
        <v>123</v>
      </c>
      <c r="E11" s="76">
        <v>133</v>
      </c>
      <c r="F11" s="8">
        <v>86</v>
      </c>
      <c r="G11" s="8">
        <v>107</v>
      </c>
      <c r="H11" s="8">
        <v>91</v>
      </c>
      <c r="I11" s="9">
        <f t="shared" si="0"/>
        <v>-16</v>
      </c>
      <c r="J11" s="60">
        <f t="shared" si="1"/>
        <v>-0.14953271028037385</v>
      </c>
    </row>
    <row r="12" spans="1:12" ht="12.75" customHeight="1" x14ac:dyDescent="0.25">
      <c r="A12" s="29" t="s">
        <v>3</v>
      </c>
      <c r="B12" s="74">
        <v>114</v>
      </c>
      <c r="C12" s="69"/>
      <c r="D12" s="75">
        <v>185</v>
      </c>
      <c r="E12" s="76">
        <v>228</v>
      </c>
      <c r="F12" s="8">
        <v>164</v>
      </c>
      <c r="G12" s="8">
        <v>165</v>
      </c>
      <c r="H12" s="8">
        <v>168</v>
      </c>
      <c r="I12" s="9">
        <f t="shared" si="0"/>
        <v>3</v>
      </c>
      <c r="J12" s="60">
        <f t="shared" si="1"/>
        <v>1.8181818181818077E-2</v>
      </c>
      <c r="K12" s="31"/>
      <c r="L12" s="31"/>
    </row>
    <row r="13" spans="1:12" ht="12.75" customHeight="1" x14ac:dyDescent="0.25">
      <c r="A13" s="29" t="s">
        <v>8</v>
      </c>
      <c r="B13" s="74">
        <v>47</v>
      </c>
      <c r="C13" s="70"/>
      <c r="D13" s="75">
        <v>89</v>
      </c>
      <c r="E13" s="76">
        <v>119</v>
      </c>
      <c r="F13" s="8">
        <v>92</v>
      </c>
      <c r="G13" s="8">
        <v>96</v>
      </c>
      <c r="H13" s="8">
        <v>97</v>
      </c>
      <c r="I13" s="9">
        <f t="shared" si="0"/>
        <v>1</v>
      </c>
      <c r="J13" s="60">
        <f t="shared" si="1"/>
        <v>1.0416666666666741E-2</v>
      </c>
    </row>
    <row r="14" spans="1:12" ht="12.75" customHeight="1" x14ac:dyDescent="0.25">
      <c r="A14" s="5" t="s">
        <v>40</v>
      </c>
      <c r="B14" s="62">
        <f t="shared" ref="B14" si="2">IF(B12=0,"",B13/B12)</f>
        <v>0.41228070175438597</v>
      </c>
      <c r="C14" s="71"/>
      <c r="D14" s="62">
        <f>IF(D12=0,"",D13/D12)</f>
        <v>0.48108108108108111</v>
      </c>
      <c r="E14" s="62">
        <f>IF(E12=0,"",E13/E12)</f>
        <v>0.52192982456140347</v>
      </c>
      <c r="F14" s="62">
        <f>IF(F12=0,"",F13/F12)</f>
        <v>0.56097560975609762</v>
      </c>
      <c r="G14" s="62">
        <f>IF(G12=0,"",G13/G12)</f>
        <v>0.58181818181818179</v>
      </c>
      <c r="H14" s="62">
        <f>IF(H12=0,"",H13/H12)</f>
        <v>0.57738095238095233</v>
      </c>
      <c r="I14" s="63">
        <f t="shared" si="0"/>
        <v>-4.4372294372294618E-3</v>
      </c>
      <c r="J14" s="61">
        <f>IFERROR((H14/G14)-1,"")</f>
        <v>-7.6264880952381375E-3</v>
      </c>
    </row>
    <row r="15" spans="1:12" ht="12.75" customHeight="1" x14ac:dyDescent="0.25">
      <c r="A15" s="29" t="s">
        <v>5</v>
      </c>
      <c r="B15" s="7">
        <v>87</v>
      </c>
      <c r="C15" s="70"/>
      <c r="D15" s="75">
        <v>49</v>
      </c>
      <c r="E15" s="76">
        <v>73</v>
      </c>
      <c r="F15" s="8">
        <v>112</v>
      </c>
      <c r="G15" s="8">
        <v>128</v>
      </c>
      <c r="H15" s="8">
        <v>121</v>
      </c>
      <c r="I15" s="9">
        <f t="shared" si="0"/>
        <v>-7</v>
      </c>
      <c r="J15" s="60">
        <f t="shared" si="1"/>
        <v>-5.46875E-2</v>
      </c>
    </row>
    <row r="16" spans="1:12" ht="12.75" customHeight="1" x14ac:dyDescent="0.25">
      <c r="A16" s="29" t="s">
        <v>4</v>
      </c>
      <c r="B16" s="74">
        <v>2139</v>
      </c>
      <c r="C16" s="70"/>
      <c r="D16" s="75">
        <v>530</v>
      </c>
      <c r="E16" s="76">
        <v>511</v>
      </c>
      <c r="F16" s="8">
        <v>630</v>
      </c>
      <c r="G16" s="8">
        <v>702</v>
      </c>
      <c r="H16" s="8">
        <v>631</v>
      </c>
      <c r="I16" s="9">
        <f t="shared" si="0"/>
        <v>-71</v>
      </c>
      <c r="J16" s="60">
        <f t="shared" si="1"/>
        <v>-0.10113960113960119</v>
      </c>
    </row>
    <row r="17" spans="1:10" ht="12.75" customHeight="1" x14ac:dyDescent="0.25">
      <c r="A17" s="29" t="s">
        <v>34</v>
      </c>
      <c r="B17" s="77">
        <v>847</v>
      </c>
      <c r="C17" s="72"/>
      <c r="D17" s="75">
        <v>934</v>
      </c>
      <c r="E17" s="76">
        <v>937</v>
      </c>
      <c r="F17" s="8">
        <v>1313</v>
      </c>
      <c r="G17" s="8">
        <v>1903</v>
      </c>
      <c r="H17" s="8">
        <v>1991</v>
      </c>
      <c r="I17" s="9">
        <f t="shared" si="0"/>
        <v>88</v>
      </c>
      <c r="J17" s="60">
        <f t="shared" si="1"/>
        <v>4.6242774566473965E-2</v>
      </c>
    </row>
    <row r="18" spans="1:10" ht="12.75" customHeight="1" x14ac:dyDescent="0.25">
      <c r="A18" s="29" t="s">
        <v>9</v>
      </c>
      <c r="B18" s="77">
        <v>3976500</v>
      </c>
      <c r="C18" s="69"/>
      <c r="D18" s="75">
        <v>9906000</v>
      </c>
      <c r="E18" s="78">
        <v>8990000</v>
      </c>
      <c r="F18" s="23">
        <v>14768500</v>
      </c>
      <c r="G18" s="23">
        <v>25965500</v>
      </c>
      <c r="H18" s="23">
        <v>24913700</v>
      </c>
      <c r="I18" s="9">
        <f t="shared" si="0"/>
        <v>-1051800</v>
      </c>
      <c r="J18" s="60">
        <f>IFERROR((H18/G18)-1,"")</f>
        <v>-4.0507596618590047E-2</v>
      </c>
    </row>
    <row r="19" spans="1:10" ht="12.75" customHeight="1" x14ac:dyDescent="0.25">
      <c r="A19" s="36" t="s">
        <v>29</v>
      </c>
      <c r="B19" s="38">
        <f t="shared" ref="B19" si="3">IF(B17=0,"",(B18*1000)/B17)</f>
        <v>4694805.1948051946</v>
      </c>
      <c r="C19" s="69"/>
      <c r="D19" s="39">
        <f>IF(D17=0,"",(D18*1000)/D17)</f>
        <v>10605995.717344753</v>
      </c>
      <c r="E19" s="39">
        <f>IF(E17=0,"",(E18*1000)/E17)</f>
        <v>9594450.3735325504</v>
      </c>
      <c r="F19" s="39">
        <f>IF(F17=0,"",(F18*1000)/F17)</f>
        <v>11247905.559786748</v>
      </c>
      <c r="G19" s="39">
        <f>IF(G17=0,"",(G18*1000)/G17)</f>
        <v>13644508.670520231</v>
      </c>
      <c r="H19" s="39">
        <f>IF(H17=0,"",(H18*1000)/H17)</f>
        <v>12513159.216474134</v>
      </c>
      <c r="I19" s="9">
        <f t="shared" ref="I19:I26" si="4">H19-G19</f>
        <v>-1131349.4540460967</v>
      </c>
      <c r="J19" s="60">
        <f t="shared" si="1"/>
        <v>-8.2916100635447854E-2</v>
      </c>
    </row>
    <row r="20" spans="1:10" ht="12.75" customHeight="1" x14ac:dyDescent="0.25">
      <c r="A20" s="29" t="s">
        <v>38</v>
      </c>
      <c r="B20" s="77">
        <v>1431</v>
      </c>
      <c r="C20" s="72"/>
      <c r="D20" s="75">
        <v>6590</v>
      </c>
      <c r="E20" s="76">
        <v>12813</v>
      </c>
      <c r="F20" s="8">
        <v>25555</v>
      </c>
      <c r="G20" s="8">
        <v>26251</v>
      </c>
      <c r="H20" s="8">
        <v>24163</v>
      </c>
      <c r="I20" s="9">
        <f t="shared" si="4"/>
        <v>-2088</v>
      </c>
      <c r="J20" s="60">
        <f t="shared" si="1"/>
        <v>-7.9539827054207479E-2</v>
      </c>
    </row>
    <row r="21" spans="1:10" ht="12.75" customHeight="1" x14ac:dyDescent="0.25">
      <c r="A21" s="29" t="s">
        <v>39</v>
      </c>
      <c r="B21" s="74">
        <v>129</v>
      </c>
      <c r="C21" s="70"/>
      <c r="D21" s="75">
        <v>27</v>
      </c>
      <c r="E21" s="76">
        <v>90</v>
      </c>
      <c r="F21" s="8">
        <v>137</v>
      </c>
      <c r="G21" s="8">
        <v>107</v>
      </c>
      <c r="H21" s="8">
        <v>119</v>
      </c>
      <c r="I21" s="9">
        <f t="shared" si="4"/>
        <v>12</v>
      </c>
      <c r="J21" s="60">
        <f t="shared" si="1"/>
        <v>0.11214953271028039</v>
      </c>
    </row>
    <row r="22" spans="1:10" ht="12.75" customHeight="1" x14ac:dyDescent="0.25">
      <c r="A22" s="14" t="s">
        <v>46</v>
      </c>
      <c r="B22" s="30"/>
      <c r="C22" s="70"/>
      <c r="D22" s="75">
        <v>26</v>
      </c>
      <c r="E22" s="76">
        <v>69</v>
      </c>
      <c r="F22" s="8">
        <v>117</v>
      </c>
      <c r="G22" s="8">
        <v>105</v>
      </c>
      <c r="H22" s="8">
        <v>117</v>
      </c>
      <c r="I22" s="9">
        <f t="shared" si="4"/>
        <v>12</v>
      </c>
      <c r="J22" s="60">
        <f t="shared" si="1"/>
        <v>0.11428571428571432</v>
      </c>
    </row>
    <row r="23" spans="1:10" ht="12.75" customHeight="1" x14ac:dyDescent="0.25">
      <c r="A23" s="13" t="s">
        <v>26</v>
      </c>
      <c r="B23" s="18"/>
      <c r="C23" s="72"/>
      <c r="D23" s="77">
        <v>4433</v>
      </c>
      <c r="E23" s="79">
        <v>4870</v>
      </c>
      <c r="F23" s="10">
        <v>4704</v>
      </c>
      <c r="G23" s="10">
        <v>5097</v>
      </c>
      <c r="H23" s="10">
        <v>5160</v>
      </c>
      <c r="I23" s="9">
        <f t="shared" si="4"/>
        <v>63</v>
      </c>
      <c r="J23" s="60">
        <f t="shared" si="1"/>
        <v>1.2360211889346662E-2</v>
      </c>
    </row>
    <row r="24" spans="1:10" ht="12.75" customHeight="1" x14ac:dyDescent="0.25">
      <c r="A24" s="13" t="s">
        <v>25</v>
      </c>
      <c r="B24" s="18"/>
      <c r="C24" s="72"/>
      <c r="D24" s="77">
        <v>37594</v>
      </c>
      <c r="E24" s="79">
        <v>38050</v>
      </c>
      <c r="F24" s="10">
        <v>34560</v>
      </c>
      <c r="G24" s="10">
        <v>37938.83</v>
      </c>
      <c r="H24" s="10">
        <v>37123</v>
      </c>
      <c r="I24" s="9">
        <f t="shared" si="4"/>
        <v>-815.83000000000175</v>
      </c>
      <c r="J24" s="60">
        <f t="shared" si="1"/>
        <v>-2.1503826027318262E-2</v>
      </c>
    </row>
    <row r="25" spans="1:10" ht="12.75" customHeight="1" x14ac:dyDescent="0.25">
      <c r="A25" s="13" t="s">
        <v>84</v>
      </c>
      <c r="B25" s="11"/>
      <c r="C25" s="70"/>
      <c r="D25" s="80">
        <v>136</v>
      </c>
      <c r="E25" s="76">
        <v>176</v>
      </c>
      <c r="F25" s="8">
        <v>169</v>
      </c>
      <c r="G25" s="8">
        <v>153</v>
      </c>
      <c r="H25" s="8">
        <v>140</v>
      </c>
      <c r="I25" s="9">
        <f t="shared" si="4"/>
        <v>-13</v>
      </c>
      <c r="J25" s="60">
        <f t="shared" si="1"/>
        <v>-8.496732026143794E-2</v>
      </c>
    </row>
    <row r="26" spans="1:10" ht="12.75" customHeight="1" x14ac:dyDescent="0.25">
      <c r="A26" s="13" t="s">
        <v>85</v>
      </c>
      <c r="B26" s="12"/>
      <c r="C26" s="73"/>
      <c r="D26" s="81">
        <v>0.64290000000000003</v>
      </c>
      <c r="E26" s="81">
        <v>0.68</v>
      </c>
      <c r="F26" s="21">
        <v>0.73</v>
      </c>
      <c r="G26" s="21">
        <v>0.65</v>
      </c>
      <c r="H26" s="21">
        <v>0.61</v>
      </c>
      <c r="I26" s="22">
        <f t="shared" si="4"/>
        <v>-4.0000000000000036E-2</v>
      </c>
      <c r="J26" s="60">
        <f t="shared" si="1"/>
        <v>-6.1538461538461542E-2</v>
      </c>
    </row>
    <row r="27" spans="1:10" ht="12.75" customHeight="1" x14ac:dyDescent="0.25">
      <c r="A27" s="4"/>
    </row>
    <row r="28" spans="1:10" ht="12.75" customHeight="1" x14ac:dyDescent="0.25">
      <c r="A28" s="2"/>
    </row>
    <row r="29" spans="1:10" ht="12.75" customHeight="1" x14ac:dyDescent="0.25">
      <c r="A29" s="2" t="s">
        <v>35</v>
      </c>
    </row>
    <row r="30" spans="1:10" ht="25.5" customHeight="1" x14ac:dyDescent="0.25">
      <c r="A30" s="3"/>
      <c r="B30" s="6" t="s">
        <v>10</v>
      </c>
      <c r="C30" s="68"/>
      <c r="D30" s="6" t="s">
        <v>19</v>
      </c>
      <c r="E30" s="6" t="s">
        <v>20</v>
      </c>
      <c r="F30" s="6" t="s">
        <v>21</v>
      </c>
      <c r="G30" s="6" t="s">
        <v>37</v>
      </c>
      <c r="H30" s="6" t="s">
        <v>90</v>
      </c>
      <c r="I30" s="24" t="s">
        <v>88</v>
      </c>
      <c r="J30" s="25" t="s">
        <v>89</v>
      </c>
    </row>
    <row r="31" spans="1:10" ht="12.75" customHeight="1" x14ac:dyDescent="0.25">
      <c r="A31" s="13" t="s">
        <v>6</v>
      </c>
      <c r="B31" s="20">
        <v>49</v>
      </c>
      <c r="C31" s="72"/>
      <c r="D31" s="20">
        <f>SUM(D32:D34)</f>
        <v>48</v>
      </c>
      <c r="E31" s="20">
        <f>SUM(E32:E34)</f>
        <v>44</v>
      </c>
      <c r="F31" s="37">
        <f>SUM(F32:F34)</f>
        <v>49</v>
      </c>
      <c r="G31" s="20">
        <f>SUM(G32:G34)</f>
        <v>33</v>
      </c>
      <c r="H31" s="20">
        <f>SUM(H32:H34)</f>
        <v>23</v>
      </c>
      <c r="I31" s="9">
        <f>H31-G31</f>
        <v>-10</v>
      </c>
      <c r="J31" s="60">
        <f>IFERROR((H31/G31)-1,"")</f>
        <v>-0.30303030303030298</v>
      </c>
    </row>
    <row r="32" spans="1:10" ht="12.75" customHeight="1" x14ac:dyDescent="0.25">
      <c r="A32" s="14" t="s">
        <v>11</v>
      </c>
      <c r="B32" s="10">
        <v>2</v>
      </c>
      <c r="C32" s="72"/>
      <c r="D32" s="17">
        <v>3</v>
      </c>
      <c r="E32" s="17">
        <v>2</v>
      </c>
      <c r="F32" s="8">
        <v>3</v>
      </c>
      <c r="G32" s="82">
        <v>2</v>
      </c>
      <c r="H32" s="8">
        <v>0</v>
      </c>
      <c r="I32" s="9">
        <f t="shared" ref="I32:I40" si="5">H32-G32</f>
        <v>-2</v>
      </c>
      <c r="J32" s="60">
        <f t="shared" ref="J32:J40" si="6">IFERROR((H32/G32)-1,"")</f>
        <v>-1</v>
      </c>
    </row>
    <row r="33" spans="1:10" ht="12.75" customHeight="1" x14ac:dyDescent="0.25">
      <c r="A33" s="14" t="s">
        <v>12</v>
      </c>
      <c r="B33" s="10">
        <v>19</v>
      </c>
      <c r="C33" s="72"/>
      <c r="D33" s="17">
        <v>13</v>
      </c>
      <c r="E33" s="17">
        <v>20</v>
      </c>
      <c r="F33" s="8">
        <v>17</v>
      </c>
      <c r="G33" s="82">
        <v>16</v>
      </c>
      <c r="H33" s="8">
        <v>11</v>
      </c>
      <c r="I33" s="9">
        <f t="shared" si="5"/>
        <v>-5</v>
      </c>
      <c r="J33" s="60">
        <f t="shared" si="6"/>
        <v>-0.3125</v>
      </c>
    </row>
    <row r="34" spans="1:10" ht="12.75" customHeight="1" x14ac:dyDescent="0.25">
      <c r="A34" s="14" t="s">
        <v>13</v>
      </c>
      <c r="B34" s="10">
        <v>28</v>
      </c>
      <c r="C34" s="72"/>
      <c r="D34" s="17">
        <v>32</v>
      </c>
      <c r="E34" s="17">
        <v>22</v>
      </c>
      <c r="F34" s="10">
        <v>29</v>
      </c>
      <c r="G34" s="83">
        <v>15</v>
      </c>
      <c r="H34" s="10">
        <v>12</v>
      </c>
      <c r="I34" s="9">
        <f t="shared" si="5"/>
        <v>-3</v>
      </c>
      <c r="J34" s="60">
        <f t="shared" si="6"/>
        <v>-0.19999999999999996</v>
      </c>
    </row>
    <row r="35" spans="1:10" ht="12.75" customHeight="1" x14ac:dyDescent="0.25">
      <c r="A35" s="13" t="s">
        <v>41</v>
      </c>
      <c r="B35" s="20">
        <f t="shared" ref="B35" si="7">SUM(B36:B38)</f>
        <v>65</v>
      </c>
      <c r="C35" s="72"/>
      <c r="D35" s="20">
        <f>SUM(D36:D38)</f>
        <v>56</v>
      </c>
      <c r="E35" s="20">
        <f>SUM(E36:E38)</f>
        <v>62</v>
      </c>
      <c r="F35" s="37">
        <f>SUM(F36:F38)</f>
        <v>60</v>
      </c>
      <c r="G35" s="20">
        <f>SUM(G36:G38)</f>
        <v>41</v>
      </c>
      <c r="H35" s="20">
        <f>SUM(H36:H38)</f>
        <v>41</v>
      </c>
      <c r="I35" s="9">
        <f t="shared" si="5"/>
        <v>0</v>
      </c>
      <c r="J35" s="60">
        <f t="shared" si="6"/>
        <v>0</v>
      </c>
    </row>
    <row r="36" spans="1:10" ht="12.75" customHeight="1" x14ac:dyDescent="0.25">
      <c r="A36" s="14" t="s">
        <v>42</v>
      </c>
      <c r="B36" s="10">
        <v>3</v>
      </c>
      <c r="C36" s="72"/>
      <c r="D36" s="17">
        <v>3</v>
      </c>
      <c r="E36" s="17">
        <v>3</v>
      </c>
      <c r="F36" s="10">
        <v>3</v>
      </c>
      <c r="G36" s="83">
        <v>2</v>
      </c>
      <c r="H36" s="10">
        <v>0</v>
      </c>
      <c r="I36" s="9">
        <f t="shared" si="5"/>
        <v>-2</v>
      </c>
      <c r="J36" s="60">
        <f t="shared" si="6"/>
        <v>-1</v>
      </c>
    </row>
    <row r="37" spans="1:10" ht="12.75" customHeight="1" x14ac:dyDescent="0.25">
      <c r="A37" s="14" t="s">
        <v>43</v>
      </c>
      <c r="B37" s="10">
        <v>20</v>
      </c>
      <c r="C37" s="72"/>
      <c r="D37" s="17">
        <v>14</v>
      </c>
      <c r="E37" s="17">
        <v>25</v>
      </c>
      <c r="F37" s="10">
        <v>20</v>
      </c>
      <c r="G37" s="83">
        <v>19</v>
      </c>
      <c r="H37" s="10">
        <v>15</v>
      </c>
      <c r="I37" s="9">
        <f t="shared" si="5"/>
        <v>-4</v>
      </c>
      <c r="J37" s="60">
        <f t="shared" si="6"/>
        <v>-0.21052631578947367</v>
      </c>
    </row>
    <row r="38" spans="1:10" ht="12.75" customHeight="1" x14ac:dyDescent="0.25">
      <c r="A38" s="14" t="s">
        <v>44</v>
      </c>
      <c r="B38" s="10">
        <v>42</v>
      </c>
      <c r="C38" s="72"/>
      <c r="D38" s="17">
        <v>39</v>
      </c>
      <c r="E38" s="17">
        <v>34</v>
      </c>
      <c r="F38" s="10">
        <v>37</v>
      </c>
      <c r="G38" s="83">
        <v>20</v>
      </c>
      <c r="H38" s="10">
        <v>26</v>
      </c>
      <c r="I38" s="9">
        <f t="shared" si="5"/>
        <v>6</v>
      </c>
      <c r="J38" s="60">
        <f t="shared" si="6"/>
        <v>0.30000000000000004</v>
      </c>
    </row>
    <row r="39" spans="1:10" ht="12.75" customHeight="1" x14ac:dyDescent="0.25">
      <c r="A39" s="13" t="s">
        <v>92</v>
      </c>
      <c r="B39" s="77">
        <v>13</v>
      </c>
      <c r="C39" s="72"/>
      <c r="D39" s="17">
        <v>3</v>
      </c>
      <c r="E39" s="17">
        <v>5</v>
      </c>
      <c r="F39" s="10">
        <v>2</v>
      </c>
      <c r="G39" s="83">
        <v>2</v>
      </c>
      <c r="H39" s="10">
        <v>0</v>
      </c>
      <c r="I39" s="9">
        <f t="shared" si="5"/>
        <v>-2</v>
      </c>
      <c r="J39" s="60">
        <f t="shared" si="6"/>
        <v>-1</v>
      </c>
    </row>
    <row r="40" spans="1:10" ht="12.75" customHeight="1" x14ac:dyDescent="0.25">
      <c r="A40" s="52" t="s">
        <v>93</v>
      </c>
      <c r="B40" s="58">
        <f>IF(B31=0,"",B39/B31)</f>
        <v>0.26530612244897961</v>
      </c>
      <c r="C40" s="71"/>
      <c r="D40" s="58">
        <f>IF(D31=0,"",D39/D31)</f>
        <v>6.25E-2</v>
      </c>
      <c r="E40" s="58">
        <f>IF(E31=0,"",E39/E31)</f>
        <v>0.11363636363636363</v>
      </c>
      <c r="F40" s="59">
        <f>IF(F31=0,"",F39/F31)</f>
        <v>4.0816326530612242E-2</v>
      </c>
      <c r="G40" s="84">
        <f>IF(G31=0,"",G39/G31)</f>
        <v>6.0606060606060608E-2</v>
      </c>
      <c r="H40" s="65">
        <f>IF(H31=0,"",H39/H31)</f>
        <v>0</v>
      </c>
      <c r="I40" s="63">
        <f t="shared" si="5"/>
        <v>-6.0606060606060608E-2</v>
      </c>
      <c r="J40" s="60">
        <f t="shared" si="6"/>
        <v>-1</v>
      </c>
    </row>
    <row r="41" spans="1:10" ht="12.75" customHeight="1" x14ac:dyDescent="0.25">
      <c r="A41" s="40" t="s">
        <v>91</v>
      </c>
    </row>
    <row r="42" spans="1:10" ht="12.75" customHeight="1" x14ac:dyDescent="0.25">
      <c r="A42" s="66" t="s">
        <v>94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0" ht="12.75" customHeight="1" x14ac:dyDescent="0.25">
      <c r="A43" s="16" t="s">
        <v>86</v>
      </c>
      <c r="B43" s="16"/>
      <c r="C43" s="16"/>
      <c r="D43" s="16"/>
      <c r="E43" s="16"/>
      <c r="F43" s="16"/>
      <c r="G43" s="16"/>
      <c r="H43" s="16"/>
      <c r="I43" s="16"/>
      <c r="J43" s="16"/>
    </row>
    <row r="44" spans="1:10" ht="25.5" customHeight="1" x14ac:dyDescent="0.25">
      <c r="A44" s="3"/>
      <c r="B44" s="6" t="s">
        <v>10</v>
      </c>
      <c r="C44" s="68"/>
      <c r="D44" s="6" t="s">
        <v>19</v>
      </c>
      <c r="E44" s="6" t="s">
        <v>20</v>
      </c>
      <c r="F44" s="6" t="s">
        <v>21</v>
      </c>
      <c r="G44" s="6" t="s">
        <v>37</v>
      </c>
      <c r="H44" s="6" t="s">
        <v>87</v>
      </c>
      <c r="I44" s="24" t="s">
        <v>88</v>
      </c>
      <c r="J44" s="25" t="s">
        <v>89</v>
      </c>
    </row>
    <row r="45" spans="1:10" ht="12.75" customHeight="1" x14ac:dyDescent="0.25">
      <c r="A45" s="13" t="s">
        <v>18</v>
      </c>
      <c r="B45" s="10"/>
      <c r="C45" s="72"/>
      <c r="D45" s="19">
        <f>SUM(D46:D50)</f>
        <v>0</v>
      </c>
      <c r="E45" s="19">
        <f>SUM(E46:E50)</f>
        <v>0</v>
      </c>
      <c r="F45" s="19">
        <f>SUM(F46:F50)</f>
        <v>0</v>
      </c>
      <c r="G45" s="19">
        <f>SUM(G46:G50)</f>
        <v>0</v>
      </c>
      <c r="H45" s="19">
        <f>SUM(H46:H50)</f>
        <v>0</v>
      </c>
      <c r="I45" s="9">
        <f>H45-G45</f>
        <v>0</v>
      </c>
      <c r="J45" s="60" t="str">
        <f>IFERROR((H45/G45)-1,"")</f>
        <v/>
      </c>
    </row>
    <row r="46" spans="1:10" ht="12.75" customHeight="1" x14ac:dyDescent="0.25">
      <c r="A46" s="14" t="s">
        <v>14</v>
      </c>
      <c r="B46" s="10"/>
      <c r="C46" s="72"/>
      <c r="D46" s="17"/>
      <c r="E46" s="17"/>
      <c r="F46" s="8"/>
      <c r="G46" s="8"/>
      <c r="H46" s="8"/>
      <c r="I46" s="9">
        <f t="shared" ref="I46:I55" si="8">H46-G46</f>
        <v>0</v>
      </c>
      <c r="J46" s="60" t="str">
        <f t="shared" ref="J46:J55" si="9">IFERROR((H46/G46)-1,"")</f>
        <v/>
      </c>
    </row>
    <row r="47" spans="1:10" ht="12.75" customHeight="1" x14ac:dyDescent="0.25">
      <c r="A47" s="14" t="s">
        <v>15</v>
      </c>
      <c r="B47" s="10"/>
      <c r="C47" s="72"/>
      <c r="D47" s="17"/>
      <c r="E47" s="17"/>
      <c r="F47" s="8"/>
      <c r="G47" s="8"/>
      <c r="H47" s="8"/>
      <c r="I47" s="9">
        <f t="shared" si="8"/>
        <v>0</v>
      </c>
      <c r="J47" s="60" t="str">
        <f t="shared" si="9"/>
        <v/>
      </c>
    </row>
    <row r="48" spans="1:10" ht="12.75" customHeight="1" x14ac:dyDescent="0.25">
      <c r="A48" s="14" t="s">
        <v>30</v>
      </c>
      <c r="B48" s="18"/>
      <c r="C48" s="72"/>
      <c r="D48" s="17"/>
      <c r="E48" s="17"/>
      <c r="F48" s="8"/>
      <c r="G48" s="8"/>
      <c r="H48" s="8"/>
      <c r="I48" s="9">
        <f t="shared" si="8"/>
        <v>0</v>
      </c>
      <c r="J48" s="60" t="str">
        <f t="shared" si="9"/>
        <v/>
      </c>
    </row>
    <row r="49" spans="1:10" ht="12.75" customHeight="1" x14ac:dyDescent="0.25">
      <c r="A49" s="14" t="s">
        <v>16</v>
      </c>
      <c r="B49" s="10"/>
      <c r="C49" s="72"/>
      <c r="D49" s="17"/>
      <c r="E49" s="17"/>
      <c r="F49" s="10"/>
      <c r="G49" s="10"/>
      <c r="H49" s="10"/>
      <c r="I49" s="9">
        <f t="shared" si="8"/>
        <v>0</v>
      </c>
      <c r="J49" s="60" t="str">
        <f t="shared" si="9"/>
        <v/>
      </c>
    </row>
    <row r="50" spans="1:10" ht="12.75" customHeight="1" x14ac:dyDescent="0.25">
      <c r="A50" s="14" t="s">
        <v>17</v>
      </c>
      <c r="B50" s="10"/>
      <c r="C50" s="72"/>
      <c r="D50" s="17"/>
      <c r="E50" s="17"/>
      <c r="F50" s="10"/>
      <c r="G50" s="10"/>
      <c r="H50" s="10"/>
      <c r="I50" s="9">
        <f t="shared" si="8"/>
        <v>0</v>
      </c>
      <c r="J50" s="60" t="str">
        <f t="shared" si="9"/>
        <v/>
      </c>
    </row>
    <row r="51" spans="1:10" ht="12.75" customHeight="1" x14ac:dyDescent="0.25">
      <c r="A51" s="29" t="s">
        <v>31</v>
      </c>
      <c r="B51" s="10"/>
      <c r="C51" s="72"/>
      <c r="D51" s="10"/>
      <c r="E51" s="10"/>
      <c r="F51" s="10"/>
      <c r="G51" s="10"/>
      <c r="H51" s="10"/>
      <c r="I51" s="9">
        <f t="shared" si="8"/>
        <v>0</v>
      </c>
      <c r="J51" s="60" t="str">
        <f t="shared" si="9"/>
        <v/>
      </c>
    </row>
    <row r="52" spans="1:10" ht="12.75" customHeight="1" x14ac:dyDescent="0.25">
      <c r="A52" s="29" t="s">
        <v>22</v>
      </c>
      <c r="B52" s="18"/>
      <c r="C52" s="72"/>
      <c r="D52" s="10"/>
      <c r="E52" s="10"/>
      <c r="F52" s="10"/>
      <c r="G52" s="10"/>
      <c r="H52" s="10"/>
      <c r="I52" s="9">
        <f t="shared" si="8"/>
        <v>0</v>
      </c>
      <c r="J52" s="60" t="str">
        <f t="shared" si="9"/>
        <v/>
      </c>
    </row>
    <row r="53" spans="1:10" ht="12.75" customHeight="1" x14ac:dyDescent="0.25">
      <c r="A53" s="29" t="s">
        <v>7</v>
      </c>
      <c r="B53" s="10"/>
      <c r="C53" s="72"/>
      <c r="D53" s="10"/>
      <c r="E53" s="10"/>
      <c r="F53" s="10"/>
      <c r="G53" s="10"/>
      <c r="H53" s="10"/>
      <c r="I53" s="9">
        <f t="shared" si="8"/>
        <v>0</v>
      </c>
      <c r="J53" s="60" t="str">
        <f t="shared" si="9"/>
        <v/>
      </c>
    </row>
    <row r="54" spans="1:10" ht="12.75" customHeight="1" x14ac:dyDescent="0.25">
      <c r="A54" s="29" t="s">
        <v>24</v>
      </c>
      <c r="B54" s="18"/>
      <c r="C54" s="72"/>
      <c r="D54" s="10"/>
      <c r="E54" s="10"/>
      <c r="F54" s="10"/>
      <c r="G54" s="10"/>
      <c r="H54" s="10"/>
      <c r="I54" s="9">
        <f t="shared" si="8"/>
        <v>0</v>
      </c>
      <c r="J54" s="60" t="str">
        <f t="shared" si="9"/>
        <v/>
      </c>
    </row>
    <row r="55" spans="1:10" ht="12.75" customHeight="1" x14ac:dyDescent="0.25">
      <c r="A55" s="29" t="s">
        <v>23</v>
      </c>
      <c r="B55" s="18"/>
      <c r="C55" s="72"/>
      <c r="D55" s="10"/>
      <c r="E55" s="10"/>
      <c r="F55" s="10"/>
      <c r="G55" s="10"/>
      <c r="H55" s="10"/>
      <c r="I55" s="9">
        <f t="shared" si="8"/>
        <v>0</v>
      </c>
      <c r="J55" s="60" t="str">
        <f t="shared" si="9"/>
        <v/>
      </c>
    </row>
    <row r="56" spans="1:10" ht="12.75" customHeight="1" x14ac:dyDescent="0.25">
      <c r="A56" s="29" t="s">
        <v>32</v>
      </c>
      <c r="B56" s="10"/>
      <c r="C56" s="72"/>
      <c r="D56" s="17"/>
      <c r="E56" s="17"/>
      <c r="F56" s="10"/>
      <c r="G56" s="10"/>
      <c r="H56" s="10"/>
      <c r="I56" s="9">
        <f>H56-G56</f>
        <v>0</v>
      </c>
      <c r="J56" s="60" t="str">
        <f>IFERROR((H56/G56)-1,"")</f>
        <v/>
      </c>
    </row>
    <row r="57" spans="1:10" ht="12.75" customHeight="1" x14ac:dyDescent="0.25">
      <c r="A57" s="13" t="s">
        <v>33</v>
      </c>
      <c r="B57" s="10"/>
      <c r="C57" s="72"/>
      <c r="D57" s="17"/>
      <c r="E57" s="17"/>
      <c r="F57" s="10"/>
      <c r="G57" s="10"/>
      <c r="H57" s="10"/>
      <c r="I57" s="9">
        <f>H57-G57</f>
        <v>0</v>
      </c>
      <c r="J57" s="60" t="str">
        <f>IFERROR((H57/G57)-1,"")</f>
        <v/>
      </c>
    </row>
    <row r="58" spans="1:10" ht="12.75" customHeight="1" x14ac:dyDescent="0.25">
      <c r="A58" s="33"/>
      <c r="B58" s="26"/>
      <c r="C58" s="26"/>
      <c r="D58" s="26"/>
      <c r="E58" s="26"/>
      <c r="F58" s="26"/>
      <c r="G58" s="26"/>
      <c r="H58" s="26"/>
      <c r="I58" s="26"/>
      <c r="J58" s="26"/>
    </row>
    <row r="59" spans="1:10" ht="12.75" customHeight="1" x14ac:dyDescent="0.25">
      <c r="A59" s="15"/>
    </row>
    <row r="60" spans="1:10" ht="12.7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2.75" customHeight="1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</row>
    <row r="62" spans="1:10" ht="12.75" customHeight="1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</row>
    <row r="63" spans="1:10" ht="12.75" customHeight="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</row>
    <row r="64" spans="1:10" ht="12.75" customHeight="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</row>
    <row r="65" ht="12.75" customHeight="1" x14ac:dyDescent="0.25"/>
    <row r="66" ht="12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53" orientation="landscape" r:id="rId1"/>
  <ignoredErrors>
    <ignoredError sqref="B35 D35:G35 D45:G45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63"/>
  <sheetViews>
    <sheetView view="pageBreakPreview" zoomScale="80" zoomScaleNormal="70" zoomScaleSheetLayoutView="80" zoomScalePageLayoutView="70" workbookViewId="0">
      <selection activeCell="B1" sqref="B1:I1"/>
    </sheetView>
  </sheetViews>
  <sheetFormatPr defaultColWidth="9.140625" defaultRowHeight="15" customHeight="1" x14ac:dyDescent="0.25"/>
  <cols>
    <col min="1" max="20" width="9.140625" style="43" customWidth="1"/>
    <col min="21" max="27" width="9.140625" style="43"/>
    <col min="28" max="29" width="9.140625" style="43" customWidth="1"/>
    <col min="30" max="36" width="9.140625" style="43"/>
    <col min="37" max="37" width="9.140625" style="43" customWidth="1"/>
    <col min="38" max="46" width="9.140625" style="43"/>
    <col min="47" max="48" width="9.140625" style="43" customWidth="1"/>
    <col min="49" max="55" width="9.140625" style="43"/>
    <col min="56" max="56" width="9.140625" style="43" customWidth="1"/>
    <col min="57" max="16384" width="9.140625" style="43"/>
  </cols>
  <sheetData>
    <row r="1" spans="2:56" ht="15" customHeight="1" x14ac:dyDescent="0.25">
      <c r="B1" s="87" t="str">
        <f>adat!$A$2</f>
        <v>Dombóvári Rendőrkapitányság</v>
      </c>
      <c r="C1" s="87"/>
      <c r="D1" s="87"/>
      <c r="E1" s="87"/>
      <c r="F1" s="87"/>
      <c r="G1" s="87"/>
      <c r="H1" s="87"/>
      <c r="I1" s="87"/>
      <c r="J1" s="42"/>
      <c r="K1" s="87" t="str">
        <f>adat!$A$2</f>
        <v>Dombóvári Rendőrkapitányság</v>
      </c>
      <c r="L1" s="87"/>
      <c r="M1" s="87"/>
      <c r="N1" s="87"/>
      <c r="O1" s="87"/>
      <c r="P1" s="87"/>
      <c r="Q1" s="87"/>
      <c r="R1" s="87"/>
      <c r="S1" s="42"/>
      <c r="T1" s="42"/>
      <c r="U1" s="87" t="str">
        <f>adat!$A$2</f>
        <v>Dombóvári Rendőrkapitányság</v>
      </c>
      <c r="V1" s="87"/>
      <c r="W1" s="87"/>
      <c r="X1" s="87"/>
      <c r="Y1" s="87"/>
      <c r="Z1" s="87"/>
      <c r="AA1" s="87"/>
      <c r="AB1" s="87"/>
      <c r="AC1" s="42"/>
      <c r="AD1" s="87" t="str">
        <f>adat!$A$2</f>
        <v>Dombóvári Rendőrkapitányság</v>
      </c>
      <c r="AE1" s="87"/>
      <c r="AF1" s="87"/>
      <c r="AG1" s="87"/>
      <c r="AH1" s="87"/>
      <c r="AI1" s="87"/>
      <c r="AJ1" s="87"/>
      <c r="AK1" s="87"/>
      <c r="AL1" s="42"/>
      <c r="AM1" s="42"/>
      <c r="AN1" s="87" t="str">
        <f>adat!$A$2</f>
        <v>Dombóvári Rendőrkapitányság</v>
      </c>
      <c r="AO1" s="87"/>
      <c r="AP1" s="87"/>
      <c r="AQ1" s="87"/>
      <c r="AR1" s="87"/>
      <c r="AS1" s="87"/>
      <c r="AT1" s="87"/>
      <c r="AU1" s="87"/>
      <c r="AV1" s="42"/>
      <c r="AW1" s="87" t="str">
        <f>adat!$A$2</f>
        <v>Dombóvári Rendőrkapitányság</v>
      </c>
      <c r="AX1" s="87"/>
      <c r="AY1" s="87"/>
      <c r="AZ1" s="87"/>
      <c r="BA1" s="87"/>
      <c r="BB1" s="87"/>
      <c r="BC1" s="87"/>
      <c r="BD1" s="87"/>
    </row>
    <row r="2" spans="2:56" ht="15" customHeight="1" x14ac:dyDescent="0.25">
      <c r="S2" s="42"/>
      <c r="T2" s="42"/>
      <c r="U2" s="45"/>
      <c r="V2" s="45"/>
      <c r="W2" s="45"/>
      <c r="X2" s="45"/>
      <c r="Y2" s="45"/>
      <c r="Z2" s="45"/>
      <c r="AA2" s="45"/>
      <c r="AB2" s="45"/>
      <c r="AC2" s="42"/>
      <c r="AD2" s="45"/>
      <c r="AE2" s="45"/>
      <c r="AF2" s="45"/>
      <c r="AG2" s="45"/>
      <c r="AH2" s="45"/>
      <c r="AI2" s="45"/>
      <c r="AJ2" s="45"/>
      <c r="AK2" s="45"/>
      <c r="AL2" s="42"/>
      <c r="AM2" s="42"/>
      <c r="AN2" s="45"/>
      <c r="AO2" s="45"/>
      <c r="AP2" s="45"/>
      <c r="AQ2" s="45"/>
      <c r="AR2" s="45"/>
      <c r="AS2" s="45"/>
      <c r="AT2" s="45"/>
      <c r="AU2" s="45"/>
      <c r="AV2" s="42"/>
      <c r="AW2" s="45"/>
      <c r="AX2" s="45"/>
      <c r="AY2" s="45"/>
      <c r="AZ2" s="45"/>
      <c r="BA2" s="45"/>
      <c r="BB2" s="45"/>
      <c r="BC2" s="45"/>
      <c r="BD2" s="45"/>
    </row>
    <row r="3" spans="2:56" ht="15" customHeight="1" x14ac:dyDescent="0.25">
      <c r="S3" s="42"/>
      <c r="T3" s="42"/>
      <c r="U3" s="86"/>
      <c r="V3" s="86"/>
      <c r="W3" s="86"/>
      <c r="X3" s="86"/>
      <c r="Y3" s="86"/>
      <c r="Z3" s="86"/>
      <c r="AA3" s="86"/>
      <c r="AB3" s="86"/>
      <c r="AC3" s="42"/>
      <c r="AD3" s="86"/>
      <c r="AE3" s="86"/>
      <c r="AF3" s="86"/>
      <c r="AG3" s="86"/>
      <c r="AH3" s="86"/>
      <c r="AI3" s="86"/>
      <c r="AJ3" s="86"/>
      <c r="AK3" s="86"/>
      <c r="AL3" s="42"/>
      <c r="AM3" s="42"/>
      <c r="AN3" s="86"/>
      <c r="AO3" s="86"/>
      <c r="AP3" s="86"/>
      <c r="AQ3" s="86"/>
      <c r="AR3" s="86"/>
      <c r="AS3" s="86"/>
      <c r="AT3" s="86"/>
      <c r="AU3" s="86"/>
      <c r="AV3" s="42"/>
      <c r="AW3" s="86"/>
      <c r="AX3" s="86"/>
      <c r="AY3" s="86"/>
      <c r="AZ3" s="86"/>
      <c r="BA3" s="86"/>
      <c r="BB3" s="86"/>
      <c r="BC3" s="86"/>
      <c r="BD3" s="86"/>
    </row>
    <row r="17" spans="1:56" ht="15" customHeight="1" x14ac:dyDescent="0.25">
      <c r="A17" s="32"/>
      <c r="B17" s="32"/>
      <c r="C17" s="32"/>
      <c r="D17" s="32"/>
      <c r="E17" s="32"/>
      <c r="F17" s="32"/>
      <c r="G17" s="32"/>
      <c r="H17" s="32"/>
      <c r="I17" s="41"/>
      <c r="J17" s="32"/>
      <c r="K17" s="32"/>
      <c r="L17" s="32"/>
      <c r="M17" s="32"/>
      <c r="N17" s="32"/>
      <c r="O17" s="32"/>
      <c r="P17" s="32"/>
      <c r="Q17" s="32"/>
      <c r="R17" s="41"/>
      <c r="AW17" s="32"/>
    </row>
    <row r="18" spans="1:56" ht="15" customHeight="1" x14ac:dyDescent="0.25">
      <c r="I18" s="41" t="s">
        <v>48</v>
      </c>
      <c r="R18" s="41" t="s">
        <v>49</v>
      </c>
      <c r="U18" s="32" t="str">
        <f>adat!$A$41</f>
        <v>* A Rendőrség 2025. évi előzetes adatai</v>
      </c>
      <c r="V18" s="32"/>
      <c r="W18" s="32"/>
      <c r="X18" s="32"/>
      <c r="Y18" s="32"/>
      <c r="Z18" s="32"/>
      <c r="AA18" s="32"/>
      <c r="AB18" s="41" t="s">
        <v>50</v>
      </c>
      <c r="AC18" s="32"/>
      <c r="AD18" s="32" t="str">
        <f>adat!$A$41</f>
        <v>* A Rendőrség 2025. évi előzetes adatai</v>
      </c>
      <c r="AE18" s="32"/>
      <c r="AF18" s="32"/>
      <c r="AG18" s="32"/>
      <c r="AH18" s="32"/>
      <c r="AI18" s="32"/>
      <c r="AJ18" s="32"/>
      <c r="AK18" s="41" t="s">
        <v>51</v>
      </c>
      <c r="AU18" s="41" t="s">
        <v>52</v>
      </c>
      <c r="AW18" s="57" t="s">
        <v>45</v>
      </c>
      <c r="BD18" s="41" t="s">
        <v>53</v>
      </c>
    </row>
    <row r="19" spans="1:56" s="32" customFormat="1" ht="15" customHeight="1" x14ac:dyDescent="0.25">
      <c r="A19" s="43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1:56" ht="15" customHeight="1" x14ac:dyDescent="0.25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1" spans="1:56" ht="15" customHeight="1" x14ac:dyDescent="0.25">
      <c r="B21" s="87" t="str">
        <f>adat!$A$2</f>
        <v>Dombóvári Rendőrkapitányság</v>
      </c>
      <c r="C21" s="87"/>
      <c r="D21" s="87"/>
      <c r="E21" s="87"/>
      <c r="F21" s="87"/>
      <c r="G21" s="87"/>
      <c r="H21" s="87"/>
      <c r="I21" s="87"/>
      <c r="J21" s="42"/>
      <c r="K21" s="87" t="str">
        <f>adat!$A$2</f>
        <v>Dombóvári Rendőrkapitányság</v>
      </c>
      <c r="L21" s="87"/>
      <c r="M21" s="87"/>
      <c r="N21" s="87"/>
      <c r="O21" s="87"/>
      <c r="P21" s="87"/>
      <c r="Q21" s="87"/>
      <c r="R21" s="87"/>
      <c r="S21" s="42"/>
      <c r="T21" s="42"/>
      <c r="U21" s="87" t="str">
        <f>adat!$A$2</f>
        <v>Dombóvári Rendőrkapitányság</v>
      </c>
      <c r="V21" s="87"/>
      <c r="W21" s="87"/>
      <c r="X21" s="87"/>
      <c r="Y21" s="87"/>
      <c r="Z21" s="87"/>
      <c r="AA21" s="87"/>
      <c r="AB21" s="87"/>
      <c r="AC21" s="42"/>
      <c r="AD21" s="87" t="str">
        <f>adat!$A$2</f>
        <v>Dombóvári Rendőrkapitányság</v>
      </c>
      <c r="AE21" s="87"/>
      <c r="AF21" s="87"/>
      <c r="AG21" s="87"/>
      <c r="AH21" s="87"/>
      <c r="AI21" s="87"/>
      <c r="AJ21" s="87"/>
      <c r="AK21" s="87"/>
      <c r="AL21" s="42"/>
      <c r="AM21" s="42"/>
      <c r="AN21" s="87" t="str">
        <f>adat!$A$2</f>
        <v>Dombóvári Rendőrkapitányság</v>
      </c>
      <c r="AO21" s="87"/>
      <c r="AP21" s="87"/>
      <c r="AQ21" s="87"/>
      <c r="AR21" s="87"/>
      <c r="AS21" s="87"/>
      <c r="AT21" s="87"/>
      <c r="AU21" s="87"/>
      <c r="AV21" s="42"/>
      <c r="AW21" s="87" t="str">
        <f>adat!$A$2</f>
        <v>Dombóvári Rendőrkapitányság</v>
      </c>
      <c r="AX21" s="87"/>
      <c r="AY21" s="87"/>
      <c r="AZ21" s="87"/>
      <c r="BA21" s="87"/>
      <c r="BB21" s="87"/>
      <c r="BC21" s="87"/>
      <c r="BD21" s="87"/>
    </row>
    <row r="22" spans="1:56" ht="15" customHeight="1" x14ac:dyDescent="0.25">
      <c r="S22" s="42"/>
      <c r="T22" s="42"/>
      <c r="U22" s="45"/>
      <c r="V22" s="45"/>
      <c r="W22" s="45"/>
      <c r="X22" s="45"/>
      <c r="Y22" s="45"/>
      <c r="Z22" s="45"/>
      <c r="AA22" s="45"/>
      <c r="AB22" s="45"/>
      <c r="AC22" s="42"/>
      <c r="AD22" s="45"/>
      <c r="AE22" s="45"/>
      <c r="AF22" s="45"/>
      <c r="AG22" s="45"/>
      <c r="AH22" s="45"/>
      <c r="AI22" s="45"/>
      <c r="AJ22" s="45"/>
      <c r="AK22" s="45"/>
      <c r="AL22" s="42"/>
      <c r="AM22" s="42"/>
      <c r="AN22" s="45"/>
      <c r="AO22" s="45"/>
      <c r="AP22" s="45"/>
      <c r="AQ22" s="45"/>
      <c r="AR22" s="45"/>
      <c r="AS22" s="45"/>
      <c r="AT22" s="45"/>
      <c r="AU22" s="45"/>
      <c r="AV22" s="42"/>
      <c r="AW22" s="45"/>
      <c r="AX22" s="45"/>
      <c r="AY22" s="45"/>
      <c r="AZ22" s="45"/>
      <c r="BA22" s="45"/>
      <c r="BB22" s="45"/>
      <c r="BC22" s="45"/>
      <c r="BD22" s="45"/>
    </row>
    <row r="23" spans="1:56" ht="15" customHeight="1" x14ac:dyDescent="0.25">
      <c r="S23" s="42"/>
      <c r="T23" s="42"/>
      <c r="U23" s="45"/>
      <c r="V23" s="45"/>
      <c r="W23" s="45"/>
      <c r="X23" s="45"/>
      <c r="Y23" s="45"/>
      <c r="Z23" s="45"/>
      <c r="AA23" s="45"/>
      <c r="AB23" s="45"/>
      <c r="AC23" s="42"/>
      <c r="AD23" s="45"/>
      <c r="AE23" s="45"/>
      <c r="AF23" s="45"/>
      <c r="AG23" s="45"/>
      <c r="AH23" s="45"/>
      <c r="AI23" s="45"/>
      <c r="AJ23" s="45"/>
      <c r="AK23" s="45"/>
      <c r="AL23" s="42"/>
      <c r="AM23" s="42"/>
      <c r="AN23" s="86"/>
      <c r="AO23" s="86"/>
      <c r="AP23" s="86"/>
      <c r="AQ23" s="86"/>
      <c r="AR23" s="86"/>
      <c r="AS23" s="86"/>
      <c r="AT23" s="86"/>
      <c r="AU23" s="86"/>
      <c r="AV23" s="42"/>
      <c r="AW23" s="86"/>
      <c r="AX23" s="86"/>
      <c r="AY23" s="86"/>
      <c r="AZ23" s="86"/>
      <c r="BA23" s="86"/>
      <c r="BB23" s="86"/>
      <c r="BC23" s="86"/>
      <c r="BD23" s="86"/>
    </row>
    <row r="26" spans="1:56" ht="15" customHeight="1" x14ac:dyDescent="0.25">
      <c r="C26" s="45"/>
      <c r="D26" s="45"/>
      <c r="E26" s="45"/>
      <c r="F26" s="45"/>
      <c r="G26" s="45"/>
      <c r="H26" s="45"/>
      <c r="I26" s="45"/>
      <c r="J26" s="45"/>
      <c r="K26" s="45"/>
      <c r="L26" s="45"/>
      <c r="N26" s="45"/>
      <c r="O26" s="45"/>
      <c r="P26" s="45"/>
      <c r="Q26" s="45"/>
      <c r="R26" s="45"/>
    </row>
    <row r="27" spans="1:56" ht="15" customHeight="1" x14ac:dyDescent="0.25">
      <c r="C27" s="45"/>
      <c r="D27" s="45"/>
      <c r="E27" s="45"/>
      <c r="F27" s="45"/>
      <c r="G27" s="45"/>
      <c r="H27" s="45"/>
      <c r="I27" s="45"/>
      <c r="J27" s="45"/>
      <c r="K27" s="45"/>
      <c r="L27" s="45"/>
      <c r="N27" s="45"/>
      <c r="O27" s="45"/>
      <c r="P27" s="45"/>
      <c r="Q27" s="45"/>
      <c r="R27" s="45"/>
    </row>
    <row r="28" spans="1:56" ht="15" customHeight="1" x14ac:dyDescent="0.25">
      <c r="C28" s="45"/>
      <c r="D28" s="45"/>
      <c r="E28" s="45"/>
      <c r="F28" s="45"/>
      <c r="G28" s="45"/>
      <c r="H28" s="45"/>
      <c r="I28" s="45"/>
      <c r="J28" s="45"/>
      <c r="K28" s="45"/>
      <c r="L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</row>
    <row r="29" spans="1:56" ht="15" customHeight="1" x14ac:dyDescent="0.25"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</row>
    <row r="30" spans="1:56" ht="15" customHeight="1" x14ac:dyDescent="0.25"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</row>
    <row r="35" spans="1:56" ht="15" customHeight="1" x14ac:dyDescent="0.25">
      <c r="AA35" s="46"/>
      <c r="AB35" s="46"/>
      <c r="AC35" s="46"/>
      <c r="AD35" s="46"/>
      <c r="AE35" s="46"/>
      <c r="AF35" s="46"/>
      <c r="AG35" s="46"/>
    </row>
    <row r="36" spans="1:56" ht="15" customHeight="1" x14ac:dyDescent="0.25">
      <c r="AA36" s="46"/>
      <c r="AB36" s="47"/>
      <c r="AC36" s="47"/>
      <c r="AD36" s="47"/>
      <c r="AE36" s="47"/>
      <c r="AF36" s="47"/>
      <c r="AG36" s="47"/>
    </row>
    <row r="37" spans="1:56" ht="15" customHeight="1" x14ac:dyDescent="0.25">
      <c r="A37" s="32"/>
      <c r="B37" s="32"/>
      <c r="C37" s="32"/>
      <c r="D37" s="32"/>
      <c r="E37" s="32"/>
      <c r="F37" s="32"/>
      <c r="G37" s="32"/>
      <c r="H37" s="32"/>
      <c r="I37" s="41"/>
      <c r="J37" s="32"/>
      <c r="K37" s="32"/>
      <c r="L37" s="32"/>
      <c r="M37" s="32"/>
      <c r="N37" s="32"/>
      <c r="O37" s="32"/>
      <c r="P37" s="32"/>
      <c r="Q37" s="32"/>
      <c r="R37" s="41"/>
    </row>
    <row r="38" spans="1:56" ht="15" customHeight="1" x14ac:dyDescent="0.25">
      <c r="I38" s="41" t="s">
        <v>54</v>
      </c>
      <c r="R38" s="41" t="s">
        <v>55</v>
      </c>
      <c r="U38" s="32" t="str">
        <f>adat!$A$41</f>
        <v>* A Rendőrség 2025. évi előzetes adatai</v>
      </c>
      <c r="V38" s="32"/>
      <c r="W38" s="32"/>
      <c r="X38" s="32"/>
      <c r="Y38" s="32"/>
      <c r="Z38" s="32"/>
      <c r="AA38" s="32"/>
      <c r="AB38" s="41" t="s">
        <v>56</v>
      </c>
      <c r="AC38" s="32"/>
      <c r="AD38" s="32" t="str">
        <f>adat!$A$41</f>
        <v>* A Rendőrség 2025. évi előzetes adatai</v>
      </c>
      <c r="AE38" s="32"/>
      <c r="AF38" s="32"/>
      <c r="AG38" s="32"/>
      <c r="AH38" s="32"/>
      <c r="AI38" s="32"/>
      <c r="AJ38" s="32"/>
      <c r="AK38" s="41" t="s">
        <v>57</v>
      </c>
      <c r="AU38" s="41" t="s">
        <v>58</v>
      </c>
      <c r="BD38" s="41" t="s">
        <v>59</v>
      </c>
    </row>
    <row r="39" spans="1:56" s="32" customFormat="1" ht="15" customHeight="1" x14ac:dyDescent="0.2">
      <c r="B39" s="87" t="str">
        <f>adat!$A$2</f>
        <v>Dombóvári Rendőrkapitányság</v>
      </c>
      <c r="C39" s="87"/>
      <c r="D39" s="87"/>
      <c r="E39" s="87"/>
      <c r="F39" s="87"/>
      <c r="G39" s="87"/>
      <c r="H39" s="87"/>
      <c r="I39" s="87"/>
      <c r="K39" s="87" t="str">
        <f>adat!$A$2</f>
        <v>Dombóvári Rendőrkapitányság</v>
      </c>
      <c r="L39" s="87"/>
      <c r="M39" s="87"/>
      <c r="N39" s="87"/>
      <c r="O39" s="87"/>
      <c r="P39" s="87"/>
      <c r="Q39" s="87"/>
      <c r="R39" s="87"/>
      <c r="U39" s="87" t="str">
        <f>adat!$A$2</f>
        <v>Dombóvári Rendőrkapitányság</v>
      </c>
      <c r="V39" s="87"/>
      <c r="W39" s="87"/>
      <c r="X39" s="87"/>
      <c r="Y39" s="87"/>
      <c r="Z39" s="87"/>
      <c r="AA39" s="87"/>
      <c r="AB39" s="87"/>
      <c r="AD39" s="87" t="str">
        <f>adat!$A$2</f>
        <v>Dombóvári Rendőrkapitányság</v>
      </c>
      <c r="AE39" s="87"/>
      <c r="AF39" s="87"/>
      <c r="AG39" s="87"/>
      <c r="AH39" s="87"/>
      <c r="AI39" s="87"/>
      <c r="AJ39" s="87"/>
      <c r="AK39" s="87"/>
      <c r="AN39" s="87" t="str">
        <f>adat!$A$2</f>
        <v>Dombóvári Rendőrkapitányság</v>
      </c>
      <c r="AO39" s="87"/>
      <c r="AP39" s="87"/>
      <c r="AQ39" s="87"/>
      <c r="AR39" s="87"/>
      <c r="AS39" s="87"/>
      <c r="AT39" s="87"/>
      <c r="AU39" s="87"/>
      <c r="AW39" s="87" t="str">
        <f>adat!$A$2</f>
        <v>Dombóvári Rendőrkapitányság</v>
      </c>
      <c r="AX39" s="87"/>
      <c r="AY39" s="87"/>
      <c r="AZ39" s="87"/>
      <c r="BA39" s="87"/>
      <c r="BB39" s="87"/>
      <c r="BC39" s="87"/>
      <c r="BD39" s="87"/>
    </row>
    <row r="41" spans="1:56" ht="15" customHeight="1" x14ac:dyDescent="0.25">
      <c r="B41" s="86"/>
      <c r="C41" s="86"/>
      <c r="D41" s="86"/>
      <c r="E41" s="86"/>
      <c r="F41" s="86"/>
      <c r="G41" s="86"/>
      <c r="H41" s="86"/>
      <c r="I41" s="86"/>
      <c r="J41" s="42"/>
      <c r="K41" s="45"/>
      <c r="L41" s="45"/>
      <c r="M41" s="45"/>
      <c r="N41" s="45"/>
      <c r="O41" s="45"/>
      <c r="P41" s="45"/>
      <c r="Q41" s="45"/>
      <c r="R41" s="45"/>
      <c r="S41" s="42"/>
      <c r="U41" s="45"/>
      <c r="V41" s="45"/>
      <c r="W41" s="45"/>
      <c r="X41" s="45"/>
      <c r="Y41" s="45"/>
      <c r="Z41" s="45"/>
      <c r="AA41" s="45"/>
      <c r="AB41" s="45"/>
      <c r="AC41" s="42"/>
      <c r="AD41" s="50"/>
      <c r="AE41" s="50"/>
      <c r="AF41" s="50"/>
      <c r="AG41" s="50"/>
      <c r="AH41" s="50"/>
      <c r="AI41" s="50"/>
      <c r="AJ41" s="50"/>
      <c r="AK41" s="50"/>
      <c r="AL41" s="48"/>
      <c r="AM41" s="48"/>
      <c r="AN41" s="45"/>
      <c r="AO41" s="45"/>
      <c r="AP41" s="45"/>
      <c r="AQ41" s="45"/>
      <c r="AR41" s="45"/>
      <c r="AS41" s="45"/>
      <c r="AT41" s="45"/>
      <c r="AU41" s="45"/>
      <c r="AV41" s="42"/>
      <c r="AW41" s="45"/>
      <c r="AX41" s="45"/>
      <c r="AY41" s="45"/>
      <c r="AZ41" s="45"/>
      <c r="BA41" s="45"/>
      <c r="BB41" s="45"/>
      <c r="BC41" s="45"/>
      <c r="BD41" s="45"/>
    </row>
    <row r="42" spans="1:56" ht="15" customHeight="1" x14ac:dyDescent="0.25">
      <c r="B42" s="86"/>
      <c r="C42" s="86"/>
      <c r="D42" s="86"/>
      <c r="E42" s="86"/>
      <c r="F42" s="86"/>
      <c r="G42" s="86"/>
      <c r="H42" s="86"/>
      <c r="I42" s="86"/>
      <c r="J42" s="42"/>
      <c r="K42" s="45"/>
      <c r="L42" s="45"/>
      <c r="M42" s="45"/>
      <c r="N42" s="45"/>
      <c r="O42" s="45"/>
      <c r="P42" s="45"/>
      <c r="Q42" s="45"/>
      <c r="R42" s="45"/>
      <c r="S42" s="42"/>
      <c r="T42" s="42"/>
      <c r="U42" s="45"/>
      <c r="V42" s="45"/>
      <c r="W42" s="45"/>
      <c r="X42" s="45"/>
      <c r="Y42" s="45"/>
      <c r="Z42" s="45"/>
      <c r="AA42" s="45"/>
      <c r="AB42" s="45"/>
      <c r="AC42" s="42"/>
      <c r="AD42" s="45"/>
      <c r="AE42" s="45"/>
      <c r="AF42" s="45"/>
      <c r="AG42" s="45"/>
      <c r="AH42" s="45"/>
      <c r="AI42" s="45"/>
      <c r="AJ42" s="45"/>
      <c r="AK42" s="45"/>
      <c r="AL42" s="42"/>
      <c r="AM42" s="42"/>
      <c r="AN42" s="45"/>
      <c r="AO42" s="45"/>
      <c r="AP42" s="45"/>
      <c r="AQ42" s="45"/>
      <c r="AR42" s="45"/>
      <c r="AS42" s="45"/>
      <c r="AT42" s="45"/>
      <c r="AU42" s="45"/>
      <c r="AV42" s="42"/>
      <c r="AW42" s="45"/>
      <c r="AX42" s="45"/>
      <c r="AY42" s="45"/>
      <c r="AZ42" s="45"/>
      <c r="BA42" s="45"/>
      <c r="BB42" s="45"/>
      <c r="BC42" s="45"/>
      <c r="BD42" s="45"/>
    </row>
    <row r="43" spans="1:56" ht="15" customHeight="1" x14ac:dyDescent="0.25">
      <c r="B43" s="86"/>
      <c r="C43" s="86"/>
      <c r="D43" s="86"/>
      <c r="E43" s="86"/>
      <c r="F43" s="86"/>
      <c r="G43" s="86"/>
      <c r="H43" s="86"/>
      <c r="I43" s="86"/>
      <c r="J43" s="42"/>
      <c r="K43" s="86"/>
      <c r="L43" s="86"/>
      <c r="M43" s="86"/>
      <c r="N43" s="86"/>
      <c r="O43" s="86"/>
      <c r="P43" s="86"/>
      <c r="Q43" s="86"/>
      <c r="R43" s="86"/>
      <c r="S43" s="42"/>
      <c r="T43" s="42"/>
      <c r="U43" s="86"/>
      <c r="V43" s="86"/>
      <c r="W43" s="86"/>
      <c r="X43" s="86"/>
      <c r="Y43" s="86"/>
      <c r="Z43" s="86"/>
      <c r="AA43" s="86"/>
      <c r="AB43" s="86"/>
      <c r="AC43" s="42"/>
      <c r="AD43" s="86"/>
      <c r="AE43" s="86"/>
      <c r="AF43" s="86"/>
      <c r="AG43" s="86"/>
      <c r="AH43" s="86"/>
      <c r="AI43" s="86"/>
      <c r="AJ43" s="86"/>
      <c r="AK43" s="86"/>
      <c r="AL43" s="42"/>
      <c r="AM43" s="42"/>
      <c r="AN43" s="86"/>
      <c r="AO43" s="86"/>
      <c r="AP43" s="86"/>
      <c r="AQ43" s="86"/>
      <c r="AR43" s="86"/>
      <c r="AS43" s="86"/>
      <c r="AT43" s="86"/>
      <c r="AU43" s="86"/>
      <c r="AV43" s="42"/>
      <c r="AW43" s="86"/>
      <c r="AX43" s="86"/>
      <c r="AY43" s="86"/>
      <c r="AZ43" s="86"/>
      <c r="BA43" s="86"/>
      <c r="BB43" s="86"/>
      <c r="BC43" s="86"/>
      <c r="BD43" s="86"/>
    </row>
    <row r="44" spans="1:56" ht="15" customHeight="1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2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</row>
    <row r="56" spans="2:56" ht="15" customHeight="1" x14ac:dyDescent="0.25">
      <c r="I56" s="41" t="s">
        <v>60</v>
      </c>
      <c r="J56" s="32"/>
      <c r="K56" s="32"/>
      <c r="L56" s="32"/>
      <c r="M56" s="32"/>
      <c r="N56" s="32"/>
      <c r="O56" s="32"/>
      <c r="P56" s="32"/>
      <c r="Q56" s="32"/>
      <c r="R56" s="41" t="s">
        <v>61</v>
      </c>
      <c r="U56" s="32" t="str">
        <f>adat!$A$41</f>
        <v>* A Rendőrség 2025. évi előzetes adatai</v>
      </c>
      <c r="V56" s="32"/>
      <c r="W56" s="32"/>
      <c r="X56" s="32"/>
      <c r="Y56" s="32"/>
      <c r="Z56" s="32"/>
      <c r="AA56" s="32"/>
      <c r="AB56" s="41" t="s">
        <v>62</v>
      </c>
      <c r="AC56" s="32"/>
      <c r="AD56" s="32" t="str">
        <f>adat!$A$41</f>
        <v>* A Rendőrség 2025. évi előzetes adatai</v>
      </c>
      <c r="AE56" s="32"/>
      <c r="AF56" s="32"/>
      <c r="AG56" s="32"/>
      <c r="AH56" s="32"/>
      <c r="AI56" s="32"/>
      <c r="AJ56" s="32"/>
      <c r="AK56" s="41" t="s">
        <v>63</v>
      </c>
      <c r="AU56" s="41" t="s">
        <v>64</v>
      </c>
      <c r="AW56" s="32" t="s">
        <v>47</v>
      </c>
      <c r="BD56" s="41" t="s">
        <v>65</v>
      </c>
    </row>
    <row r="58" spans="2:56" ht="15" customHeight="1" x14ac:dyDescent="0.25">
      <c r="B58" s="45"/>
      <c r="C58" s="45"/>
      <c r="D58" s="45"/>
      <c r="E58" s="45"/>
      <c r="F58" s="45"/>
      <c r="G58" s="45"/>
      <c r="H58" s="45"/>
      <c r="I58" s="45"/>
      <c r="K58" s="45"/>
      <c r="L58" s="45"/>
      <c r="M58" s="45"/>
      <c r="N58" s="45"/>
      <c r="O58" s="45"/>
      <c r="P58" s="45"/>
      <c r="Q58" s="45"/>
      <c r="R58" s="45"/>
    </row>
    <row r="59" spans="2:56" s="32" customFormat="1" ht="15" customHeight="1" x14ac:dyDescent="0.2">
      <c r="B59" s="87" t="str">
        <f>adat!$A$2</f>
        <v>Dombóvári Rendőrkapitányság</v>
      </c>
      <c r="C59" s="87"/>
      <c r="D59" s="87"/>
      <c r="E59" s="87"/>
      <c r="F59" s="87"/>
      <c r="G59" s="87"/>
      <c r="H59" s="87"/>
      <c r="I59" s="87"/>
      <c r="K59" s="87" t="str">
        <f>adat!$A$2</f>
        <v>Dombóvári Rendőrkapitányság</v>
      </c>
      <c r="L59" s="87"/>
      <c r="M59" s="87"/>
      <c r="N59" s="87"/>
      <c r="O59" s="87"/>
      <c r="P59" s="87"/>
      <c r="Q59" s="87"/>
      <c r="R59" s="87"/>
      <c r="U59" s="87" t="str">
        <f>adat!$A$2</f>
        <v>Dombóvári Rendőrkapitányság</v>
      </c>
      <c r="V59" s="87"/>
      <c r="W59" s="87"/>
      <c r="X59" s="87"/>
      <c r="Y59" s="87"/>
      <c r="Z59" s="87"/>
      <c r="AA59" s="87"/>
      <c r="AB59" s="87"/>
      <c r="AD59" s="87" t="str">
        <f>adat!$A$2</f>
        <v>Dombóvári Rendőrkapitányság</v>
      </c>
      <c r="AE59" s="87"/>
      <c r="AF59" s="87"/>
      <c r="AG59" s="87"/>
      <c r="AH59" s="87"/>
      <c r="AI59" s="87"/>
      <c r="AJ59" s="87"/>
      <c r="AK59" s="87"/>
      <c r="AN59" s="87" t="str">
        <f>adat!$A$2</f>
        <v>Dombóvári Rendőrkapitányság</v>
      </c>
      <c r="AO59" s="87"/>
      <c r="AP59" s="87"/>
      <c r="AQ59" s="87"/>
      <c r="AR59" s="87"/>
      <c r="AS59" s="87"/>
      <c r="AT59" s="87"/>
      <c r="AU59" s="87"/>
      <c r="AW59" s="87" t="str">
        <f>adat!$A$2</f>
        <v>Dombóvári Rendőrkapitányság</v>
      </c>
      <c r="AX59" s="87"/>
      <c r="AY59" s="87"/>
      <c r="AZ59" s="87"/>
      <c r="BA59" s="87"/>
      <c r="BB59" s="87"/>
      <c r="BC59" s="87"/>
      <c r="BD59" s="87"/>
    </row>
    <row r="61" spans="2:56" ht="15" customHeight="1" x14ac:dyDescent="0.25">
      <c r="B61" s="45"/>
      <c r="C61" s="45"/>
      <c r="D61" s="45"/>
      <c r="E61" s="45"/>
      <c r="F61" s="45"/>
      <c r="G61" s="45"/>
      <c r="H61" s="45"/>
      <c r="I61" s="45"/>
      <c r="J61" s="42"/>
      <c r="K61" s="45"/>
      <c r="L61" s="45"/>
      <c r="M61" s="45"/>
      <c r="N61" s="45"/>
      <c r="O61" s="45"/>
      <c r="P61" s="45"/>
      <c r="Q61" s="45"/>
      <c r="R61" s="45"/>
      <c r="S61" s="42"/>
      <c r="U61" s="50"/>
      <c r="V61" s="50"/>
      <c r="W61" s="50"/>
      <c r="X61" s="50"/>
      <c r="Y61" s="50"/>
      <c r="Z61" s="50"/>
      <c r="AA61" s="50"/>
      <c r="AB61" s="50"/>
      <c r="AC61" s="48"/>
      <c r="AD61" s="50"/>
      <c r="AE61" s="50"/>
      <c r="AF61" s="50"/>
      <c r="AG61" s="50"/>
      <c r="AH61" s="50"/>
      <c r="AI61" s="50"/>
      <c r="AJ61" s="50"/>
      <c r="AK61" s="50"/>
      <c r="AL61" s="48"/>
      <c r="AM61" s="48"/>
      <c r="AN61" s="45"/>
      <c r="AO61" s="45"/>
      <c r="AP61" s="45"/>
      <c r="AQ61" s="45"/>
      <c r="AR61" s="45"/>
      <c r="AS61" s="45"/>
      <c r="AT61" s="45"/>
      <c r="AU61" s="45"/>
      <c r="AV61" s="42"/>
      <c r="AW61" s="45"/>
      <c r="AX61" s="45"/>
      <c r="AY61" s="45"/>
      <c r="AZ61" s="45"/>
      <c r="BA61" s="45"/>
      <c r="BB61" s="45"/>
      <c r="BC61" s="45"/>
      <c r="BD61" s="45"/>
    </row>
    <row r="62" spans="2:56" ht="15" customHeight="1" x14ac:dyDescent="0.25">
      <c r="B62" s="45"/>
      <c r="C62" s="45"/>
      <c r="D62" s="45"/>
      <c r="E62" s="45"/>
      <c r="F62" s="45"/>
      <c r="G62" s="45"/>
      <c r="H62" s="45"/>
      <c r="I62" s="45"/>
      <c r="J62" s="42"/>
      <c r="K62" s="45"/>
      <c r="L62" s="45"/>
      <c r="M62" s="45"/>
      <c r="N62" s="45"/>
      <c r="O62" s="45"/>
      <c r="P62" s="45"/>
      <c r="Q62" s="45"/>
      <c r="R62" s="45"/>
      <c r="S62" s="42"/>
      <c r="T62" s="42"/>
      <c r="U62" s="45"/>
      <c r="V62" s="45"/>
      <c r="W62" s="45"/>
      <c r="X62" s="45"/>
      <c r="Y62" s="45"/>
      <c r="Z62" s="45"/>
      <c r="AA62" s="45"/>
      <c r="AB62" s="45"/>
      <c r="AC62" s="42"/>
      <c r="AD62" s="45"/>
      <c r="AE62" s="45"/>
      <c r="AF62" s="45"/>
      <c r="AG62" s="45"/>
      <c r="AH62" s="45"/>
      <c r="AI62" s="45"/>
      <c r="AJ62" s="45"/>
      <c r="AK62" s="45"/>
      <c r="AL62" s="42"/>
      <c r="AM62" s="42"/>
      <c r="AN62" s="45"/>
      <c r="AO62" s="45"/>
      <c r="AP62" s="45"/>
      <c r="AQ62" s="45"/>
      <c r="AR62" s="45"/>
      <c r="AS62" s="45"/>
      <c r="AT62" s="45"/>
      <c r="AU62" s="45"/>
      <c r="AV62" s="42"/>
      <c r="AW62" s="45"/>
      <c r="AX62" s="45"/>
      <c r="AY62" s="45"/>
      <c r="AZ62" s="45"/>
      <c r="BA62" s="45"/>
      <c r="BB62" s="45"/>
      <c r="BC62" s="45"/>
      <c r="BD62" s="45"/>
    </row>
    <row r="63" spans="2:56" ht="15" customHeight="1" x14ac:dyDescent="0.25">
      <c r="B63" s="86"/>
      <c r="C63" s="86"/>
      <c r="D63" s="86"/>
      <c r="E63" s="86"/>
      <c r="F63" s="86"/>
      <c r="G63" s="86"/>
      <c r="H63" s="86"/>
      <c r="I63" s="86"/>
      <c r="J63" s="42"/>
      <c r="K63" s="86"/>
      <c r="L63" s="86"/>
      <c r="M63" s="86"/>
      <c r="N63" s="86"/>
      <c r="O63" s="86"/>
      <c r="P63" s="86"/>
      <c r="Q63" s="86"/>
      <c r="R63" s="86"/>
      <c r="S63" s="42"/>
      <c r="T63" s="42"/>
      <c r="U63" s="86"/>
      <c r="V63" s="86"/>
      <c r="W63" s="86"/>
      <c r="X63" s="86"/>
      <c r="Y63" s="86"/>
      <c r="Z63" s="86"/>
      <c r="AA63" s="86"/>
      <c r="AB63" s="86"/>
      <c r="AC63" s="42"/>
      <c r="AD63" s="86"/>
      <c r="AE63" s="86"/>
      <c r="AF63" s="86"/>
      <c r="AG63" s="86"/>
      <c r="AH63" s="86"/>
      <c r="AI63" s="86"/>
      <c r="AJ63" s="86"/>
      <c r="AK63" s="86"/>
      <c r="AL63" s="42"/>
      <c r="AM63" s="42"/>
      <c r="AN63" s="86"/>
      <c r="AO63" s="86"/>
      <c r="AP63" s="86"/>
      <c r="AQ63" s="86"/>
      <c r="AR63" s="86"/>
      <c r="AS63" s="86"/>
      <c r="AT63" s="86"/>
      <c r="AU63" s="86"/>
      <c r="AV63" s="42"/>
      <c r="AW63" s="86"/>
      <c r="AX63" s="86"/>
      <c r="AY63" s="86"/>
      <c r="AZ63" s="86"/>
      <c r="BA63" s="86"/>
      <c r="BB63" s="86"/>
      <c r="BC63" s="86"/>
      <c r="BD63" s="86"/>
    </row>
    <row r="64" spans="2:56" ht="15" customHeight="1" x14ac:dyDescent="0.25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2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</row>
    <row r="75" spans="2:56" ht="15" customHeight="1" x14ac:dyDescent="0.25">
      <c r="I75" s="41"/>
      <c r="J75" s="32"/>
      <c r="K75" s="32"/>
      <c r="L75" s="32"/>
      <c r="M75" s="32"/>
      <c r="N75" s="32"/>
      <c r="O75" s="32"/>
      <c r="P75" s="32"/>
      <c r="Q75" s="32"/>
      <c r="R75" s="41"/>
    </row>
    <row r="76" spans="2:56" ht="15" customHeight="1" x14ac:dyDescent="0.25">
      <c r="I76" s="41" t="s">
        <v>66</v>
      </c>
      <c r="J76" s="32"/>
      <c r="K76" s="32"/>
      <c r="L76" s="32"/>
      <c r="M76" s="32"/>
      <c r="N76" s="32"/>
      <c r="O76" s="32"/>
      <c r="P76" s="32"/>
      <c r="Q76" s="32"/>
      <c r="R76" s="41" t="s">
        <v>67</v>
      </c>
      <c r="U76" s="32" t="str">
        <f>adat!$A$41</f>
        <v>* A Rendőrség 2025. évi előzetes adatai</v>
      </c>
      <c r="V76" s="32"/>
      <c r="W76" s="32"/>
      <c r="X76" s="32"/>
      <c r="Y76" s="32"/>
      <c r="Z76" s="32"/>
      <c r="AA76" s="32"/>
      <c r="AB76" s="41" t="s">
        <v>68</v>
      </c>
      <c r="AC76" s="32"/>
      <c r="AD76" s="32" t="str">
        <f>adat!$A$41</f>
        <v>* A Rendőrség 2025. évi előzetes adatai</v>
      </c>
      <c r="AE76" s="32"/>
      <c r="AF76" s="32"/>
      <c r="AG76" s="32"/>
      <c r="AH76" s="32"/>
      <c r="AI76" s="32"/>
      <c r="AJ76" s="32"/>
      <c r="AK76" s="41" t="s">
        <v>69</v>
      </c>
      <c r="AU76" s="41" t="s">
        <v>70</v>
      </c>
      <c r="BD76" s="41" t="s">
        <v>71</v>
      </c>
    </row>
    <row r="77" spans="2:56" ht="15" customHeight="1" x14ac:dyDescent="0.25">
      <c r="B77" s="87" t="str">
        <f>adat!$A$2</f>
        <v>Dombóvári Rendőrkapitányság</v>
      </c>
      <c r="C77" s="87"/>
      <c r="D77" s="87"/>
      <c r="E77" s="87"/>
      <c r="F77" s="87"/>
      <c r="G77" s="87"/>
      <c r="H77" s="87"/>
      <c r="I77" s="87"/>
      <c r="K77" s="87" t="str">
        <f>adat!$A$2</f>
        <v>Dombóvári Rendőrkapitányság</v>
      </c>
      <c r="L77" s="87"/>
      <c r="M77" s="87"/>
      <c r="N77" s="87"/>
      <c r="O77" s="87"/>
      <c r="P77" s="87"/>
      <c r="Q77" s="87"/>
      <c r="R77" s="87"/>
      <c r="U77" s="87" t="str">
        <f>adat!$A$2</f>
        <v>Dombóvári Rendőrkapitányság</v>
      </c>
      <c r="V77" s="87"/>
      <c r="W77" s="87"/>
      <c r="X77" s="87"/>
      <c r="Y77" s="87"/>
      <c r="Z77" s="87"/>
      <c r="AA77" s="87"/>
      <c r="AB77" s="87"/>
      <c r="AD77" s="87" t="str">
        <f>adat!$A$2</f>
        <v>Dombóvári Rendőrkapitányság</v>
      </c>
      <c r="AE77" s="87"/>
      <c r="AF77" s="87"/>
      <c r="AG77" s="87"/>
      <c r="AH77" s="87"/>
      <c r="AI77" s="87"/>
      <c r="AJ77" s="87"/>
      <c r="AK77" s="87"/>
      <c r="AN77" s="87" t="str">
        <f>adat!$A$2</f>
        <v>Dombóvári Rendőrkapitányság</v>
      </c>
      <c r="AO77" s="87"/>
      <c r="AP77" s="87"/>
      <c r="AQ77" s="87"/>
      <c r="AR77" s="87"/>
      <c r="AS77" s="87"/>
      <c r="AT77" s="87"/>
      <c r="AU77" s="87"/>
      <c r="AW77" s="87" t="str">
        <f>adat!$A$2</f>
        <v>Dombóvári Rendőrkapitányság</v>
      </c>
      <c r="AX77" s="87"/>
      <c r="AY77" s="87"/>
      <c r="AZ77" s="87"/>
      <c r="BA77" s="87"/>
      <c r="BB77" s="87"/>
      <c r="BC77" s="87"/>
      <c r="BD77" s="87"/>
    </row>
    <row r="79" spans="2:56" s="32" customFormat="1" ht="15" customHeight="1" x14ac:dyDescent="0.2"/>
    <row r="80" spans="2:56" ht="15" customHeight="1" x14ac:dyDescent="0.25">
      <c r="I80" s="44"/>
      <c r="R80" s="44"/>
    </row>
    <row r="81" spans="2:56" ht="15" customHeight="1" x14ac:dyDescent="0.25">
      <c r="B81" s="45"/>
      <c r="C81" s="45"/>
      <c r="D81" s="45"/>
      <c r="E81" s="45"/>
      <c r="F81" s="45"/>
      <c r="G81" s="45"/>
      <c r="H81" s="45"/>
      <c r="I81" s="45"/>
      <c r="J81" s="42"/>
      <c r="K81" s="45"/>
      <c r="L81" s="45"/>
      <c r="M81" s="45"/>
      <c r="N81" s="45"/>
      <c r="O81" s="45"/>
      <c r="P81" s="45"/>
      <c r="Q81" s="45"/>
      <c r="R81" s="45"/>
      <c r="S81" s="42"/>
      <c r="U81" s="50"/>
      <c r="V81" s="50"/>
      <c r="W81" s="50"/>
      <c r="X81" s="50"/>
      <c r="Y81" s="50"/>
      <c r="Z81" s="50"/>
      <c r="AA81" s="50"/>
      <c r="AB81" s="50"/>
      <c r="AC81" s="48"/>
      <c r="AD81" s="50"/>
      <c r="AE81" s="50"/>
      <c r="AF81" s="50"/>
      <c r="AG81" s="50"/>
      <c r="AH81" s="50"/>
      <c r="AI81" s="50"/>
      <c r="AJ81" s="50"/>
      <c r="AK81" s="50"/>
      <c r="AL81" s="48"/>
      <c r="AM81" s="48"/>
      <c r="AN81" s="45"/>
      <c r="AO81" s="45"/>
      <c r="AP81" s="45"/>
      <c r="AQ81" s="45"/>
      <c r="AR81" s="45"/>
      <c r="AS81" s="45"/>
      <c r="AT81" s="45"/>
      <c r="AU81" s="45"/>
      <c r="AV81" s="42"/>
      <c r="AW81" s="45"/>
      <c r="AX81" s="45"/>
      <c r="AY81" s="45"/>
      <c r="AZ81" s="45"/>
      <c r="BA81" s="45"/>
      <c r="BB81" s="45"/>
      <c r="BC81" s="45"/>
      <c r="BD81" s="45"/>
    </row>
    <row r="82" spans="2:56" ht="15" customHeight="1" x14ac:dyDescent="0.25">
      <c r="B82" s="45"/>
      <c r="C82" s="45"/>
      <c r="D82" s="45"/>
      <c r="E82" s="45"/>
      <c r="F82" s="45"/>
      <c r="G82" s="45"/>
      <c r="H82" s="45"/>
      <c r="I82" s="45"/>
      <c r="J82" s="42"/>
      <c r="K82" s="45"/>
      <c r="L82" s="45"/>
      <c r="M82" s="45"/>
      <c r="N82" s="45"/>
      <c r="O82" s="45"/>
      <c r="P82" s="45"/>
      <c r="Q82" s="45"/>
      <c r="R82" s="45"/>
      <c r="S82" s="42"/>
      <c r="U82" s="45"/>
      <c r="V82" s="45"/>
      <c r="W82" s="45"/>
      <c r="X82" s="45"/>
      <c r="Y82" s="45"/>
      <c r="Z82" s="45"/>
      <c r="AA82" s="45"/>
      <c r="AB82" s="45"/>
      <c r="AC82" s="42"/>
      <c r="AD82" s="45"/>
      <c r="AE82" s="45"/>
      <c r="AF82" s="45"/>
      <c r="AG82" s="45"/>
      <c r="AH82" s="45"/>
      <c r="AI82" s="45"/>
      <c r="AJ82" s="45"/>
      <c r="AK82" s="45"/>
      <c r="AL82" s="42"/>
      <c r="AM82" s="42"/>
      <c r="AN82" s="45"/>
      <c r="AO82" s="45"/>
      <c r="AP82" s="45"/>
      <c r="AQ82" s="45"/>
      <c r="AR82" s="45"/>
      <c r="AS82" s="45"/>
      <c r="AT82" s="45"/>
      <c r="AU82" s="45"/>
      <c r="AV82" s="42"/>
      <c r="AW82" s="45"/>
      <c r="AX82" s="45"/>
      <c r="AY82" s="45"/>
      <c r="AZ82" s="45"/>
      <c r="BA82" s="45"/>
      <c r="BB82" s="45"/>
      <c r="BC82" s="45"/>
      <c r="BD82" s="45"/>
    </row>
    <row r="83" spans="2:56" ht="15" customHeight="1" x14ac:dyDescent="0.25">
      <c r="B83" s="86"/>
      <c r="C83" s="86"/>
      <c r="D83" s="86"/>
      <c r="E83" s="86"/>
      <c r="F83" s="86"/>
      <c r="G83" s="86"/>
      <c r="H83" s="86"/>
      <c r="I83" s="86"/>
      <c r="J83" s="42"/>
      <c r="K83" s="86"/>
      <c r="L83" s="86"/>
      <c r="M83" s="86"/>
      <c r="N83" s="86"/>
      <c r="O83" s="86"/>
      <c r="P83" s="86"/>
      <c r="Q83" s="86"/>
      <c r="R83" s="86"/>
      <c r="S83" s="42"/>
      <c r="T83" s="42"/>
      <c r="U83" s="86"/>
      <c r="V83" s="86"/>
      <c r="W83" s="86"/>
      <c r="X83" s="86"/>
      <c r="Y83" s="86"/>
      <c r="Z83" s="86"/>
      <c r="AA83" s="86"/>
      <c r="AB83" s="86"/>
      <c r="AC83" s="42"/>
      <c r="AD83" s="86"/>
      <c r="AE83" s="86"/>
      <c r="AF83" s="86"/>
      <c r="AG83" s="86"/>
      <c r="AH83" s="86"/>
      <c r="AI83" s="86"/>
      <c r="AJ83" s="86"/>
      <c r="AK83" s="86"/>
      <c r="AL83" s="42"/>
      <c r="AM83" s="42"/>
      <c r="AN83" s="86"/>
      <c r="AO83" s="86"/>
      <c r="AP83" s="86"/>
      <c r="AQ83" s="86"/>
      <c r="AR83" s="86"/>
      <c r="AS83" s="86"/>
      <c r="AT83" s="86"/>
      <c r="AU83" s="86"/>
      <c r="AV83" s="42"/>
      <c r="AW83" s="86"/>
      <c r="AX83" s="86"/>
      <c r="AY83" s="86"/>
      <c r="AZ83" s="86"/>
      <c r="BA83" s="86"/>
      <c r="BB83" s="86"/>
      <c r="BC83" s="86"/>
      <c r="BD83" s="86"/>
    </row>
    <row r="84" spans="2:56" ht="15" customHeight="1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2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</row>
    <row r="85" spans="2:56" ht="15" customHeight="1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2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</row>
    <row r="94" spans="2:56" ht="15" customHeight="1" x14ac:dyDescent="0.25">
      <c r="I94" s="41" t="s">
        <v>72</v>
      </c>
      <c r="J94" s="32"/>
      <c r="K94" s="32"/>
      <c r="L94" s="32"/>
      <c r="M94" s="32"/>
      <c r="N94" s="32"/>
      <c r="O94" s="32"/>
      <c r="P94" s="32"/>
      <c r="Q94" s="32"/>
      <c r="R94" s="41" t="s">
        <v>73</v>
      </c>
      <c r="U94" s="32" t="str">
        <f>adat!$A$41</f>
        <v>* A Rendőrség 2025. évi előzetes adatai</v>
      </c>
      <c r="V94" s="32"/>
      <c r="W94" s="32"/>
      <c r="X94" s="32"/>
      <c r="Y94" s="32"/>
      <c r="Z94" s="32"/>
      <c r="AA94" s="32"/>
      <c r="AB94" s="41" t="s">
        <v>74</v>
      </c>
      <c r="AC94" s="32"/>
      <c r="AD94" s="32" t="str">
        <f>adat!$A$41</f>
        <v>* A Rendőrség 2025. évi előzetes adatai</v>
      </c>
      <c r="AE94" s="32"/>
      <c r="AF94" s="32"/>
      <c r="AG94" s="32"/>
      <c r="AH94" s="32"/>
      <c r="AI94" s="32"/>
      <c r="AJ94" s="32"/>
      <c r="AK94" s="41" t="s">
        <v>75</v>
      </c>
      <c r="AU94" s="41" t="s">
        <v>76</v>
      </c>
      <c r="BD94" s="41" t="s">
        <v>77</v>
      </c>
    </row>
    <row r="97" spans="2:48" ht="15" customHeight="1" x14ac:dyDescent="0.25">
      <c r="B97" s="87" t="str">
        <f>adat!$A$2</f>
        <v>Dombóvári Rendőrkapitányság</v>
      </c>
      <c r="C97" s="87"/>
      <c r="D97" s="87"/>
      <c r="E97" s="87"/>
      <c r="F97" s="87"/>
      <c r="G97" s="87"/>
      <c r="H97" s="87"/>
      <c r="I97" s="87"/>
      <c r="K97" s="87" t="str">
        <f>adat!$A$2</f>
        <v>Dombóvári Rendőrkapitányság</v>
      </c>
      <c r="L97" s="87"/>
      <c r="M97" s="87"/>
      <c r="N97" s="87"/>
      <c r="O97" s="87"/>
      <c r="P97" s="87"/>
      <c r="Q97" s="87"/>
      <c r="R97" s="87"/>
      <c r="U97" s="87" t="str">
        <f>adat!$A$2</f>
        <v>Dombóvári Rendőrkapitányság</v>
      </c>
      <c r="V97" s="87"/>
      <c r="W97" s="87"/>
      <c r="X97" s="87"/>
      <c r="Y97" s="87"/>
      <c r="Z97" s="87"/>
      <c r="AA97" s="87"/>
      <c r="AB97" s="87"/>
      <c r="AD97" s="87" t="str">
        <f>adat!$A$2</f>
        <v>Dombóvári Rendőrkapitányság</v>
      </c>
      <c r="AE97" s="87"/>
      <c r="AF97" s="87"/>
      <c r="AG97" s="87"/>
      <c r="AH97" s="87"/>
      <c r="AI97" s="87"/>
      <c r="AJ97" s="87"/>
      <c r="AK97" s="87"/>
    </row>
    <row r="99" spans="2:48" s="32" customFormat="1" ht="15" customHeight="1" x14ac:dyDescent="0.25">
      <c r="I99" s="41"/>
      <c r="R99" s="41"/>
      <c r="AC99" s="43"/>
      <c r="AD99" s="43"/>
      <c r="AE99" s="43"/>
      <c r="AF99" s="43"/>
      <c r="AG99" s="43"/>
      <c r="AH99" s="43"/>
      <c r="AI99" s="43"/>
      <c r="AJ99" s="43"/>
      <c r="AK99" s="43"/>
    </row>
    <row r="101" spans="2:48" ht="15" customHeight="1" x14ac:dyDescent="0.25">
      <c r="B101" s="45"/>
      <c r="C101" s="45"/>
      <c r="D101" s="45"/>
      <c r="E101" s="45"/>
      <c r="F101" s="45"/>
      <c r="G101" s="45"/>
      <c r="H101" s="45"/>
      <c r="I101" s="45"/>
      <c r="J101" s="42"/>
      <c r="K101" s="45"/>
      <c r="L101" s="45"/>
      <c r="M101" s="45"/>
      <c r="N101" s="45"/>
      <c r="O101" s="45"/>
      <c r="P101" s="45"/>
      <c r="Q101" s="45"/>
      <c r="R101" s="45"/>
      <c r="S101" s="42"/>
      <c r="U101" s="45"/>
      <c r="V101" s="45"/>
      <c r="W101" s="45"/>
      <c r="X101" s="45"/>
      <c r="Y101" s="45"/>
      <c r="Z101" s="45"/>
      <c r="AA101" s="45"/>
      <c r="AB101" s="45"/>
      <c r="AL101" s="42"/>
      <c r="AM101" s="42"/>
    </row>
    <row r="102" spans="2:48" ht="15" customHeight="1" x14ac:dyDescent="0.25">
      <c r="B102" s="45"/>
      <c r="C102" s="45"/>
      <c r="D102" s="45"/>
      <c r="E102" s="45"/>
      <c r="F102" s="45"/>
      <c r="G102" s="45"/>
      <c r="H102" s="45"/>
      <c r="I102" s="45"/>
      <c r="J102" s="42"/>
      <c r="K102" s="42"/>
      <c r="L102" s="45"/>
      <c r="M102" s="45"/>
      <c r="N102" s="45"/>
      <c r="O102" s="45"/>
      <c r="P102" s="45"/>
      <c r="Q102" s="45"/>
      <c r="R102" s="45"/>
      <c r="S102" s="42"/>
      <c r="U102" s="45"/>
      <c r="V102" s="45"/>
      <c r="W102" s="45"/>
      <c r="X102" s="45"/>
      <c r="Y102" s="45"/>
      <c r="Z102" s="45"/>
      <c r="AA102" s="45"/>
      <c r="AB102" s="45"/>
      <c r="AL102" s="42"/>
      <c r="AM102" s="42"/>
    </row>
    <row r="103" spans="2:48" ht="15" customHeight="1" x14ac:dyDescent="0.25">
      <c r="B103" s="86"/>
      <c r="C103" s="86"/>
      <c r="D103" s="86"/>
      <c r="E103" s="86"/>
      <c r="F103" s="86"/>
      <c r="G103" s="86"/>
      <c r="H103" s="86"/>
      <c r="I103" s="86"/>
      <c r="J103" s="42"/>
      <c r="K103" s="86"/>
      <c r="L103" s="86"/>
      <c r="M103" s="86"/>
      <c r="N103" s="86"/>
      <c r="O103" s="86"/>
      <c r="P103" s="86"/>
      <c r="Q103" s="86"/>
      <c r="R103" s="86"/>
      <c r="S103" s="42"/>
      <c r="T103" s="42"/>
      <c r="U103" s="86"/>
      <c r="V103" s="86"/>
      <c r="W103" s="86"/>
      <c r="X103" s="86"/>
      <c r="Y103" s="86"/>
      <c r="Z103" s="86"/>
      <c r="AA103" s="86"/>
      <c r="AB103" s="86"/>
      <c r="AC103" s="32"/>
      <c r="AD103" s="32"/>
      <c r="AE103" s="32"/>
      <c r="AF103" s="32"/>
      <c r="AG103" s="32"/>
      <c r="AH103" s="32"/>
      <c r="AI103" s="32"/>
      <c r="AJ103" s="32"/>
      <c r="AK103" s="32"/>
      <c r="AL103" s="42"/>
      <c r="AM103" s="42"/>
      <c r="AN103" s="45"/>
      <c r="AO103" s="45"/>
      <c r="AP103" s="45"/>
      <c r="AQ103" s="45"/>
      <c r="AR103" s="45"/>
      <c r="AS103" s="45"/>
      <c r="AT103" s="45"/>
      <c r="AU103" s="45"/>
      <c r="AV103" s="45"/>
    </row>
    <row r="104" spans="2:48" ht="15" customHeight="1" x14ac:dyDescent="0.25"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2"/>
      <c r="U104" s="45"/>
      <c r="V104" s="45"/>
      <c r="W104" s="45"/>
      <c r="X104" s="45"/>
      <c r="Y104" s="45"/>
      <c r="Z104" s="45"/>
      <c r="AA104" s="45"/>
      <c r="AB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</row>
    <row r="105" spans="2:48" ht="15" customHeight="1" x14ac:dyDescent="0.25"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2"/>
      <c r="U105" s="45"/>
      <c r="V105" s="45"/>
      <c r="W105" s="45"/>
      <c r="X105" s="45"/>
      <c r="Y105" s="45"/>
      <c r="Z105" s="45"/>
      <c r="AA105" s="45"/>
      <c r="AB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</row>
    <row r="106" spans="2:48" ht="15" customHeight="1" x14ac:dyDescent="0.25">
      <c r="AD106" s="45"/>
      <c r="AE106" s="45"/>
      <c r="AF106" s="45"/>
      <c r="AG106" s="45"/>
      <c r="AH106" s="45"/>
      <c r="AI106" s="45"/>
      <c r="AJ106" s="45"/>
      <c r="AK106" s="45"/>
    </row>
    <row r="107" spans="2:48" ht="15" customHeight="1" x14ac:dyDescent="0.25">
      <c r="AD107" s="45"/>
      <c r="AE107" s="45"/>
      <c r="AF107" s="45"/>
      <c r="AG107" s="45"/>
      <c r="AH107" s="45"/>
      <c r="AI107" s="45"/>
      <c r="AJ107" s="45"/>
      <c r="AK107" s="45"/>
    </row>
    <row r="114" spans="2:37" ht="15" customHeight="1" x14ac:dyDescent="0.25">
      <c r="I114" s="41" t="s">
        <v>78</v>
      </c>
      <c r="J114" s="32"/>
      <c r="K114" s="32"/>
      <c r="L114" s="32"/>
      <c r="M114" s="32"/>
      <c r="N114" s="32"/>
      <c r="O114" s="32"/>
      <c r="P114" s="32"/>
      <c r="Q114" s="32"/>
      <c r="R114" s="41" t="s">
        <v>79</v>
      </c>
      <c r="U114" s="32" t="str">
        <f>adat!$A$41</f>
        <v>* A Rendőrség 2025. évi előzetes adatai</v>
      </c>
      <c r="V114" s="32"/>
      <c r="W114" s="32"/>
      <c r="X114" s="32" t="str">
        <f>adat!$A$42</f>
        <v>** 2024-től gyalogos és kerékpáros okozók nélkül</v>
      </c>
      <c r="Y114" s="67"/>
      <c r="Z114" s="32"/>
      <c r="AA114" s="32"/>
      <c r="AB114" s="41" t="s">
        <v>80</v>
      </c>
      <c r="AD114" s="32" t="str">
        <f>adat!$A$41</f>
        <v>* A Rendőrség 2025. évi előzetes adatai</v>
      </c>
      <c r="AG114" s="32" t="str">
        <f>adat!$A$42</f>
        <v>** 2024-től gyalogos és kerékpáros okozók nélkül</v>
      </c>
      <c r="AH114" s="67"/>
      <c r="AK114" s="41" t="s">
        <v>81</v>
      </c>
    </row>
    <row r="115" spans="2:37" ht="15" customHeight="1" x14ac:dyDescent="0.25">
      <c r="B115" s="87" t="str">
        <f>adat!$A$2</f>
        <v>Dombóvári Rendőrkapitányság</v>
      </c>
      <c r="C115" s="87"/>
      <c r="D115" s="87"/>
      <c r="E115" s="87"/>
      <c r="F115" s="87"/>
      <c r="G115" s="87"/>
      <c r="H115" s="87"/>
      <c r="I115" s="87"/>
      <c r="K115" s="87" t="str">
        <f>adat!$A$2</f>
        <v>Dombóvári Rendőrkapitányság</v>
      </c>
      <c r="L115" s="87"/>
      <c r="M115" s="87"/>
      <c r="N115" s="87"/>
      <c r="O115" s="87"/>
      <c r="P115" s="87"/>
      <c r="Q115" s="87"/>
      <c r="R115" s="87"/>
    </row>
    <row r="119" spans="2:37" s="32" customFormat="1" ht="15" customHeight="1" x14ac:dyDescent="0.2">
      <c r="I119" s="41"/>
      <c r="R119" s="41"/>
    </row>
    <row r="120" spans="2:37" ht="15" customHeight="1" x14ac:dyDescent="0.25">
      <c r="I120" s="44"/>
      <c r="R120" s="44"/>
    </row>
    <row r="121" spans="2:37" ht="15" customHeight="1" x14ac:dyDescent="0.25">
      <c r="B121" s="45"/>
      <c r="C121" s="45"/>
      <c r="D121" s="45"/>
      <c r="E121" s="45"/>
      <c r="F121" s="45"/>
      <c r="G121" s="45"/>
      <c r="H121" s="45"/>
      <c r="I121" s="45"/>
      <c r="J121" s="42"/>
      <c r="K121" s="45"/>
      <c r="L121" s="45"/>
      <c r="M121" s="45"/>
      <c r="N121" s="45"/>
      <c r="O121" s="45"/>
      <c r="P121" s="45"/>
      <c r="Q121" s="45"/>
      <c r="R121" s="45"/>
      <c r="S121" s="42"/>
      <c r="U121" s="45"/>
      <c r="V121" s="45"/>
      <c r="W121" s="45"/>
      <c r="X121" s="45"/>
      <c r="Y121" s="45"/>
      <c r="Z121" s="45"/>
      <c r="AA121" s="45"/>
      <c r="AB121" s="45"/>
      <c r="AC121" s="55"/>
      <c r="AD121" s="49"/>
      <c r="AE121" s="49"/>
      <c r="AF121" s="49"/>
      <c r="AG121" s="49"/>
      <c r="AH121" s="49"/>
      <c r="AI121" s="49"/>
      <c r="AJ121" s="49"/>
      <c r="AK121" s="49"/>
    </row>
    <row r="122" spans="2:37" ht="15" customHeight="1" x14ac:dyDescent="0.25">
      <c r="B122" s="45"/>
      <c r="C122" s="45"/>
      <c r="D122" s="45"/>
      <c r="E122" s="45"/>
      <c r="F122" s="45"/>
      <c r="G122" s="45"/>
      <c r="H122" s="45"/>
      <c r="I122" s="45"/>
      <c r="J122" s="42"/>
      <c r="K122" s="45"/>
      <c r="L122" s="45"/>
      <c r="M122" s="45"/>
      <c r="N122" s="45"/>
      <c r="O122" s="45"/>
      <c r="P122" s="45"/>
      <c r="Q122" s="45"/>
      <c r="R122" s="45"/>
      <c r="S122" s="42"/>
      <c r="U122" s="56"/>
      <c r="V122" s="56"/>
      <c r="W122" s="56"/>
      <c r="X122" s="56"/>
      <c r="Y122" s="56"/>
      <c r="Z122" s="56"/>
      <c r="AA122" s="56"/>
      <c r="AB122" s="56"/>
      <c r="AC122" s="55"/>
      <c r="AD122" s="49"/>
      <c r="AE122" s="49"/>
      <c r="AF122" s="49"/>
      <c r="AG122" s="49"/>
      <c r="AH122" s="49"/>
      <c r="AI122" s="49"/>
      <c r="AJ122" s="49"/>
      <c r="AK122" s="49"/>
    </row>
    <row r="123" spans="2:37" ht="15" customHeight="1" x14ac:dyDescent="0.25">
      <c r="B123" s="86"/>
      <c r="C123" s="86"/>
      <c r="D123" s="86"/>
      <c r="E123" s="86"/>
      <c r="F123" s="86"/>
      <c r="G123" s="86"/>
      <c r="H123" s="86"/>
      <c r="I123" s="86"/>
      <c r="J123" s="42"/>
      <c r="K123" s="86"/>
      <c r="L123" s="86"/>
      <c r="M123" s="86"/>
      <c r="N123" s="86"/>
      <c r="O123" s="86"/>
      <c r="P123" s="86"/>
      <c r="Q123" s="86"/>
      <c r="R123" s="86"/>
      <c r="S123" s="42"/>
      <c r="U123" s="85"/>
      <c r="V123" s="85"/>
      <c r="W123" s="85"/>
      <c r="X123" s="85"/>
      <c r="Y123" s="85"/>
      <c r="Z123" s="85"/>
      <c r="AA123" s="85"/>
      <c r="AB123" s="85"/>
      <c r="AC123" s="55"/>
      <c r="AD123" s="85"/>
      <c r="AE123" s="85"/>
      <c r="AF123" s="85"/>
      <c r="AG123" s="85"/>
      <c r="AH123" s="85"/>
      <c r="AI123" s="85"/>
      <c r="AJ123" s="85"/>
      <c r="AK123" s="85"/>
    </row>
    <row r="124" spans="2:37" ht="15" customHeight="1" x14ac:dyDescent="0.25"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2"/>
    </row>
    <row r="125" spans="2:37" ht="15" customHeight="1" x14ac:dyDescent="0.25"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2"/>
    </row>
    <row r="126" spans="2:37" ht="15" customHeight="1" x14ac:dyDescent="0.25"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2"/>
    </row>
    <row r="131" spans="1:38" ht="15" customHeight="1" x14ac:dyDescent="0.25">
      <c r="I131" s="41"/>
      <c r="J131" s="32"/>
      <c r="K131" s="32"/>
      <c r="L131" s="32"/>
      <c r="M131" s="32"/>
      <c r="N131" s="32"/>
      <c r="O131" s="32"/>
      <c r="P131" s="32"/>
      <c r="Q131" s="32"/>
      <c r="R131" s="41"/>
    </row>
    <row r="132" spans="1:38" ht="15" customHeight="1" x14ac:dyDescent="0.25">
      <c r="I132" s="41" t="s">
        <v>82</v>
      </c>
      <c r="R132" s="41" t="s">
        <v>83</v>
      </c>
      <c r="U132" s="32"/>
      <c r="V132" s="32"/>
      <c r="W132" s="32"/>
      <c r="X132" s="32"/>
      <c r="Y132" s="32"/>
      <c r="Z132" s="32"/>
      <c r="AA132" s="32"/>
      <c r="AB132" s="41"/>
      <c r="AC132" s="32"/>
      <c r="AD132" s="32"/>
      <c r="AK132" s="41"/>
    </row>
    <row r="134" spans="1:38" ht="15" customHeight="1" x14ac:dyDescent="0.25">
      <c r="U134" s="87"/>
      <c r="V134" s="87"/>
      <c r="W134" s="87"/>
      <c r="X134" s="87"/>
      <c r="Y134" s="87"/>
      <c r="Z134" s="87"/>
      <c r="AA134" s="87"/>
      <c r="AB134" s="87"/>
    </row>
    <row r="136" spans="1:38" ht="15" customHeight="1" x14ac:dyDescent="0.25">
      <c r="U136" s="32"/>
      <c r="V136" s="32"/>
      <c r="W136" s="32"/>
      <c r="X136" s="32"/>
      <c r="Y136" s="32"/>
      <c r="Z136" s="32"/>
      <c r="AA136" s="32"/>
      <c r="AB136" s="32"/>
    </row>
    <row r="138" spans="1:38" ht="15" customHeight="1" x14ac:dyDescent="0.25">
      <c r="U138" s="45"/>
      <c r="V138" s="45"/>
      <c r="W138" s="45"/>
      <c r="X138" s="45"/>
      <c r="Y138" s="45"/>
      <c r="Z138" s="45"/>
      <c r="AA138" s="45"/>
      <c r="AB138" s="45"/>
    </row>
    <row r="139" spans="1:38" s="32" customFormat="1" ht="15" customHeight="1" x14ac:dyDescent="0.25">
      <c r="I139" s="41"/>
      <c r="R139" s="41"/>
      <c r="U139" s="45"/>
      <c r="V139" s="45"/>
      <c r="W139" s="45"/>
      <c r="X139" s="45"/>
      <c r="Y139" s="45"/>
      <c r="Z139" s="45"/>
      <c r="AA139" s="45"/>
      <c r="AB139" s="45"/>
    </row>
    <row r="140" spans="1:38" ht="15" customHeight="1" x14ac:dyDescent="0.25">
      <c r="U140" s="86"/>
      <c r="V140" s="86"/>
      <c r="W140" s="86"/>
      <c r="X140" s="86"/>
      <c r="Y140" s="86"/>
      <c r="Z140" s="86"/>
      <c r="AA140" s="86"/>
      <c r="AB140" s="86"/>
    </row>
    <row r="141" spans="1:38" ht="15" customHeight="1" x14ac:dyDescent="0.25">
      <c r="A141" s="49"/>
      <c r="B141" s="49"/>
      <c r="C141" s="49"/>
      <c r="D141" s="49"/>
      <c r="E141" s="49"/>
      <c r="F141" s="49"/>
      <c r="G141" s="49"/>
      <c r="H141" s="49"/>
      <c r="I141" s="49"/>
      <c r="U141" s="45"/>
      <c r="V141" s="45"/>
      <c r="W141" s="45"/>
      <c r="X141" s="45"/>
      <c r="Y141" s="45"/>
      <c r="Z141" s="45"/>
      <c r="AA141" s="45"/>
      <c r="AB141" s="45"/>
      <c r="AD141" s="49"/>
      <c r="AE141" s="49"/>
      <c r="AF141" s="49"/>
      <c r="AG141" s="49"/>
      <c r="AH141" s="49"/>
      <c r="AI141" s="49"/>
      <c r="AJ141" s="49"/>
      <c r="AK141" s="49"/>
      <c r="AL141" s="49"/>
    </row>
    <row r="142" spans="1:38" ht="15" customHeight="1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U142" s="45"/>
      <c r="V142" s="45"/>
      <c r="W142" s="45"/>
      <c r="X142" s="45"/>
      <c r="Y142" s="45"/>
      <c r="Z142" s="45"/>
      <c r="AA142" s="45"/>
      <c r="AB142" s="45"/>
      <c r="AD142" s="49"/>
      <c r="AE142" s="49"/>
      <c r="AF142" s="49"/>
      <c r="AG142" s="49"/>
      <c r="AH142" s="49"/>
      <c r="AI142" s="49"/>
      <c r="AJ142" s="49"/>
      <c r="AK142" s="49"/>
      <c r="AL142" s="49"/>
    </row>
    <row r="143" spans="1:38" ht="15" customHeight="1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AD143" s="49"/>
      <c r="AE143" s="49"/>
      <c r="AF143" s="49"/>
      <c r="AG143" s="49"/>
      <c r="AH143" s="49"/>
      <c r="AI143" s="49"/>
      <c r="AJ143" s="49"/>
      <c r="AK143" s="49"/>
      <c r="AL143" s="49"/>
    </row>
    <row r="150" spans="2:37" ht="15" customHeight="1" x14ac:dyDescent="0.25">
      <c r="AD150" s="32"/>
      <c r="AG150" s="32"/>
      <c r="AH150" s="67"/>
      <c r="AK150" s="41"/>
    </row>
    <row r="151" spans="2:37" ht="15" customHeight="1" x14ac:dyDescent="0.25">
      <c r="U151" s="32"/>
      <c r="V151" s="32"/>
      <c r="W151" s="32"/>
      <c r="X151" s="32"/>
      <c r="Y151" s="67"/>
      <c r="Z151" s="32"/>
      <c r="AA151" s="32"/>
      <c r="AB151" s="41"/>
    </row>
    <row r="152" spans="2:37" ht="15" customHeight="1" x14ac:dyDescent="0.25">
      <c r="B152" s="53"/>
      <c r="C152" s="53"/>
      <c r="D152" s="53"/>
      <c r="E152" s="53"/>
      <c r="F152" s="53"/>
      <c r="G152" s="53"/>
      <c r="H152" s="53"/>
      <c r="I152" s="53"/>
    </row>
    <row r="153" spans="2:37" ht="15" customHeight="1" x14ac:dyDescent="0.25">
      <c r="B153" s="49"/>
      <c r="C153" s="49"/>
      <c r="D153" s="49"/>
      <c r="E153" s="49"/>
      <c r="F153" s="49"/>
      <c r="G153" s="49"/>
      <c r="H153" s="49"/>
      <c r="I153" s="49"/>
    </row>
    <row r="154" spans="2:37" ht="15" customHeight="1" x14ac:dyDescent="0.25">
      <c r="B154" s="49"/>
      <c r="C154" s="49"/>
      <c r="D154" s="49"/>
      <c r="E154" s="49"/>
      <c r="F154" s="49"/>
      <c r="G154" s="49"/>
      <c r="H154" s="49"/>
      <c r="I154" s="49"/>
    </row>
    <row r="155" spans="2:37" ht="15" customHeight="1" x14ac:dyDescent="0.25">
      <c r="B155" s="49"/>
      <c r="C155" s="49"/>
      <c r="D155" s="49"/>
      <c r="E155" s="49"/>
      <c r="F155" s="49"/>
      <c r="G155" s="49"/>
      <c r="H155" s="49"/>
      <c r="I155" s="49"/>
    </row>
    <row r="161" spans="2:9" ht="15" customHeight="1" x14ac:dyDescent="0.25">
      <c r="B161" s="85"/>
      <c r="C161" s="85"/>
      <c r="D161" s="85"/>
      <c r="E161" s="85"/>
      <c r="F161" s="85"/>
      <c r="G161" s="85"/>
      <c r="H161" s="85"/>
      <c r="I161" s="85"/>
    </row>
    <row r="162" spans="2:9" ht="15" customHeight="1" x14ac:dyDescent="0.25">
      <c r="B162" s="85"/>
      <c r="C162" s="85"/>
      <c r="D162" s="85"/>
      <c r="E162" s="85"/>
      <c r="F162" s="85"/>
      <c r="G162" s="85"/>
      <c r="H162" s="85"/>
      <c r="I162" s="85"/>
    </row>
    <row r="163" spans="2:9" ht="15" customHeight="1" x14ac:dyDescent="0.25">
      <c r="B163" s="85"/>
      <c r="C163" s="85"/>
      <c r="D163" s="85"/>
      <c r="E163" s="85"/>
      <c r="F163" s="85"/>
      <c r="G163" s="85"/>
      <c r="H163" s="85"/>
      <c r="I163" s="85"/>
    </row>
  </sheetData>
  <mergeCells count="74">
    <mergeCell ref="AN1:AU1"/>
    <mergeCell ref="AW1:BD1"/>
    <mergeCell ref="AN21:AU21"/>
    <mergeCell ref="AW21:BD21"/>
    <mergeCell ref="AN39:AU39"/>
    <mergeCell ref="AW39:BD39"/>
    <mergeCell ref="AW3:BD3"/>
    <mergeCell ref="AW23:BD23"/>
    <mergeCell ref="AN3:AU3"/>
    <mergeCell ref="AN23:AU23"/>
    <mergeCell ref="AD39:AK39"/>
    <mergeCell ref="U3:AB3"/>
    <mergeCell ref="AD3:AK3"/>
    <mergeCell ref="AN59:AU59"/>
    <mergeCell ref="AN77:AU77"/>
    <mergeCell ref="AD63:AK63"/>
    <mergeCell ref="U63:AB63"/>
    <mergeCell ref="U59:AB59"/>
    <mergeCell ref="AD59:AK59"/>
    <mergeCell ref="U77:AB77"/>
    <mergeCell ref="AD77:AK77"/>
    <mergeCell ref="K39:R39"/>
    <mergeCell ref="B39:I39"/>
    <mergeCell ref="B42:I42"/>
    <mergeCell ref="B43:I43"/>
    <mergeCell ref="U39:AB39"/>
    <mergeCell ref="B63:I63"/>
    <mergeCell ref="B41:I41"/>
    <mergeCell ref="K59:R59"/>
    <mergeCell ref="B77:I77"/>
    <mergeCell ref="B115:I115"/>
    <mergeCell ref="K77:R77"/>
    <mergeCell ref="B59:I59"/>
    <mergeCell ref="K115:R115"/>
    <mergeCell ref="K1:R1"/>
    <mergeCell ref="B1:I1"/>
    <mergeCell ref="U1:AB1"/>
    <mergeCell ref="AD1:AK1"/>
    <mergeCell ref="U21:AB21"/>
    <mergeCell ref="AD21:AK21"/>
    <mergeCell ref="K21:R21"/>
    <mergeCell ref="B21:I21"/>
    <mergeCell ref="AD97:AK97"/>
    <mergeCell ref="U140:AB140"/>
    <mergeCell ref="U123:AB123"/>
    <mergeCell ref="AD123:AK123"/>
    <mergeCell ref="AD83:AK83"/>
    <mergeCell ref="U83:AB83"/>
    <mergeCell ref="U97:AB97"/>
    <mergeCell ref="U134:AB134"/>
    <mergeCell ref="AW43:BD43"/>
    <mergeCell ref="AN43:AU43"/>
    <mergeCell ref="AN63:AU63"/>
    <mergeCell ref="AW83:BD83"/>
    <mergeCell ref="AW63:BD63"/>
    <mergeCell ref="AN83:AU83"/>
    <mergeCell ref="AW77:BD77"/>
    <mergeCell ref="AW59:BD59"/>
    <mergeCell ref="B162:I162"/>
    <mergeCell ref="B163:I163"/>
    <mergeCell ref="U43:AB43"/>
    <mergeCell ref="AD43:AK43"/>
    <mergeCell ref="K103:R103"/>
    <mergeCell ref="B103:I103"/>
    <mergeCell ref="U103:AB103"/>
    <mergeCell ref="K43:R43"/>
    <mergeCell ref="B123:I123"/>
    <mergeCell ref="K123:R123"/>
    <mergeCell ref="B83:I83"/>
    <mergeCell ref="K83:R83"/>
    <mergeCell ref="K63:R63"/>
    <mergeCell ref="B97:I97"/>
    <mergeCell ref="K97:R97"/>
    <mergeCell ref="B161:I161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75" orientation="landscape" r:id="rId1"/>
  <rowBreaks count="5" manualBreakCount="5">
    <brk id="38" max="18" man="1"/>
    <brk id="38" min="19" max="56" man="1"/>
    <brk id="76" max="18" man="1"/>
    <brk id="76" min="19" max="56" man="1"/>
    <brk id="114" max="18" man="1"/>
  </rowBreaks>
  <colBreaks count="2" manualBreakCount="2">
    <brk id="19" max="116" man="1"/>
    <brk id="38" max="11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adat</vt:lpstr>
      <vt:lpstr>diagram</vt:lpstr>
      <vt:lpstr>adat!Nyomtatási_terület</vt:lpstr>
      <vt:lpstr>diagram!Nyomtatási_terület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orfk</dc:creator>
  <cp:lastModifiedBy>FarkasA</cp:lastModifiedBy>
  <cp:lastPrinted>2025-11-04T12:39:40Z</cp:lastPrinted>
  <dcterms:created xsi:type="dcterms:W3CDTF">2015-02-20T09:00:17Z</dcterms:created>
  <dcterms:modified xsi:type="dcterms:W3CDTF">2026-04-14T09:10:09Z</dcterms:modified>
</cp:coreProperties>
</file>